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300" windowHeight="8580" activeTab="0"/>
  </bookViews>
  <sheets>
    <sheet name="Opis" sheetId="1" r:id="rId1"/>
    <sheet name="Histogram" sheetId="2" r:id="rId2"/>
    <sheet name="BoxPlot" sheetId="3" r:id="rId3"/>
    <sheet name="Asymetria" sheetId="4" r:id="rId4"/>
  </sheets>
  <definedNames/>
  <calcPr fullCalcOnLoad="1"/>
</workbook>
</file>

<file path=xl/sharedStrings.xml><?xml version="1.0" encoding="utf-8"?>
<sst xmlns="http://schemas.openxmlformats.org/spreadsheetml/2006/main" count="66" uniqueCount="51">
  <si>
    <t>xi</t>
  </si>
  <si>
    <t>ni</t>
  </si>
  <si>
    <t>l1</t>
  </si>
  <si>
    <t>l2</t>
  </si>
  <si>
    <t>l3</t>
  </si>
  <si>
    <t>s1</t>
  </si>
  <si>
    <t>s2</t>
  </si>
  <si>
    <t>s3</t>
  </si>
  <si>
    <t>p1</t>
  </si>
  <si>
    <t>p2</t>
  </si>
  <si>
    <t>p3</t>
  </si>
  <si>
    <t>trzeci moment centralny zestandaryzowany</t>
  </si>
  <si>
    <t>xini</t>
  </si>
  <si>
    <t>xsr</t>
  </si>
  <si>
    <t>(xi-xsr)^3</t>
  </si>
  <si>
    <t>(xi-xsr)^2</t>
  </si>
  <si>
    <t>Analiza struktury</t>
  </si>
  <si>
    <t>Asymetria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</si>
  <si>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</si>
  <si>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</si>
  <si>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</si>
  <si>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</si>
  <si>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</si>
  <si>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</si>
  <si>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</si>
  <si>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</si>
  <si>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</si>
  <si>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</si>
  <si>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</si>
  <si>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</si>
  <si>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</si>
  <si>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wykres</t>
  </si>
  <si>
    <t>Histogram</t>
  </si>
  <si>
    <t>Q1</t>
  </si>
  <si>
    <t>Q2</t>
  </si>
  <si>
    <t>Q3</t>
  </si>
  <si>
    <t>Min</t>
  </si>
  <si>
    <t>Max</t>
  </si>
  <si>
    <t>x</t>
  </si>
  <si>
    <t>y</t>
  </si>
  <si>
    <t>BoxPlot</t>
  </si>
  <si>
    <r>
      <t>A</t>
    </r>
    <r>
      <rPr>
        <b/>
        <vertAlign val="subscript"/>
        <sz val="12"/>
        <rFont val="Arial"/>
        <family val="2"/>
      </rPr>
      <t xml:space="preserve">Q </t>
    </r>
    <r>
      <rPr>
        <b/>
        <sz val="12"/>
        <rFont val="Arial"/>
        <family val="2"/>
      </rPr>
      <t>=</t>
    </r>
  </si>
  <si>
    <t>Box Plot (wykres udełkowy lub skrzynkowy)</t>
  </si>
  <si>
    <t xml:space="preserve">to zbiór prostokątów, których podstawy wyznaczone są na osi odciętych przez rozpiętości poszczególnych przedziałów, </t>
  </si>
  <si>
    <t>a wysokości określone są na osi rzędnych przez liczebności lub gęstości odpowiadające poszczególnym przedziałom.</t>
  </si>
  <si>
    <t>Miarami asymetrii są np.: trzeci moment centralny, trzeci moment centralny zestandaryzowany, współczynnik skośności,</t>
  </si>
  <si>
    <t>współczynnik Yule'a-Kendalla.</t>
  </si>
  <si>
    <t>Na wykresie pudełkowym zobrazowane są wartość najmniejsza, kwartyl pierwszy, mediana, kwartyl trzeci i wartość największa.</t>
  </si>
  <si>
    <t>Różne wersje tego wykresu mogą dodatkowo prezentować np. średnią, wartości oddalone i ekstremalne.</t>
  </si>
  <si>
    <t>Uwaga</t>
  </si>
  <si>
    <t>Prezentacje wymagają przyzwlenia na wykonywanie makr (Narzędzia - Opcje - Zabezpieczenia - Bezpieczeństwo makr)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</si>
</sst>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7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9.5"/>
      <name val="Arial"/>
      <family val="0"/>
    </font>
    <font>
      <sz val="11"/>
      <name val="Arial"/>
      <family val="0"/>
    </font>
    <font>
      <i/>
      <sz val="9.5"/>
      <name val="Arial"/>
      <family val="2"/>
    </font>
    <font>
      <i/>
      <vertAlign val="subscript"/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1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2" fontId="9" fillId="3" borderId="0" xfId="0" applyNumberFormat="1" applyFont="1" applyFill="1" applyAlignment="1">
      <alignment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2" fillId="2" borderId="0" xfId="17" applyFill="1" applyAlignment="1">
      <alignment/>
    </xf>
    <xf numFmtId="0" fontId="0" fillId="2" borderId="0" xfId="0" applyFont="1" applyFill="1" applyAlignment="1">
      <alignment/>
    </xf>
    <xf numFmtId="0" fontId="0" fillId="4" borderId="0" xfId="0" applyFill="1" applyAlignment="1">
      <alignment/>
    </xf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176" fontId="15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5"/>
          <c:w val="0.972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Histogram!$Q$2:$Q$42</c:f>
              <c:numCache/>
            </c:numRef>
          </c:cat>
          <c:val>
            <c:numRef>
              <c:f>Histogram!$R$2:$R$42</c:f>
              <c:numCache/>
            </c:numRef>
          </c:val>
        </c:ser>
        <c:gapWidth val="0"/>
        <c:axId val="6290448"/>
        <c:axId val="56614033"/>
      </c:barChart>
      <c:catAx>
        <c:axId val="629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14033"/>
        <c:crosses val="autoZero"/>
        <c:auto val="1"/>
        <c:lblOffset val="100"/>
        <c:noMultiLvlLbl val="0"/>
      </c:catAx>
      <c:valAx>
        <c:axId val="56614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BoxPlot!$P$10:$P$23</c:f>
              <c:numCache/>
            </c:numRef>
          </c:xVal>
          <c:yVal>
            <c:numRef>
              <c:f>BoxPlot!$Q$10:$Q$23</c:f>
              <c:numCache/>
            </c:numRef>
          </c:yVal>
          <c:smooth val="0"/>
        </c:ser>
        <c:axId val="39764250"/>
        <c:axId val="22333931"/>
      </c:scatterChart>
      <c:valAx>
        <c:axId val="3976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33931"/>
        <c:crosses val="autoZero"/>
        <c:crossBetween val="midCat"/>
        <c:dispUnits/>
      </c:valAx>
      <c:valAx>
        <c:axId val="22333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7642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1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950" b="0" i="1" u="none" baseline="-25000">
                <a:latin typeface="Arial"/>
                <a:ea typeface="Arial"/>
                <a:cs typeface="Arial"/>
              </a:rPr>
              <a:t>i</a:t>
            </a:r>
          </a:p>
        </c:rich>
      </c:tx>
      <c:layout>
        <c:manualLayout>
          <c:xMode val="factor"/>
          <c:yMode val="factor"/>
          <c:x val="-0.482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65"/>
          <c:w val="1"/>
          <c:h val="0.9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Asymetria!$T$1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Asymetria!$S$2:$S$8</c:f>
              <c:numCache/>
            </c:numRef>
          </c:cat>
          <c:val>
            <c:numRef>
              <c:f>Asymetria!$T$2:$T$8</c:f>
              <c:numCache/>
            </c:numRef>
          </c:val>
        </c:ser>
        <c:gapWidth val="70"/>
        <c:axId val="66787652"/>
        <c:axId val="64217957"/>
      </c:bar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auto val="1"/>
        <c:lblOffset val="100"/>
        <c:noMultiLvlLbl val="0"/>
      </c:catAx>
      <c:valAx>
        <c:axId val="6421795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6678765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7</xdr:col>
      <xdr:colOff>933450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1047750" y="171450"/>
        <a:ext cx="7219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219075</xdr:colOff>
      <xdr:row>16</xdr:row>
      <xdr:rowOff>114300</xdr:rowOff>
    </xdr:from>
    <xdr:to>
      <xdr:col>3</xdr:col>
      <xdr:colOff>542925</xdr:colOff>
      <xdr:row>18</xdr:row>
      <xdr:rowOff>38100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705100"/>
          <a:ext cx="2419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7</xdr:col>
      <xdr:colOff>428625</xdr:colOff>
      <xdr:row>21</xdr:row>
      <xdr:rowOff>57150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2752725"/>
          <a:ext cx="3571875" cy="7048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7</xdr:col>
      <xdr:colOff>1028700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1066800" y="809625"/>
        <a:ext cx="7296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21</xdr:row>
      <xdr:rowOff>200025</xdr:rowOff>
    </xdr:from>
    <xdr:to>
      <xdr:col>6</xdr:col>
      <xdr:colOff>571500</xdr:colOff>
      <xdr:row>24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3600450"/>
          <a:ext cx="5781675" cy="523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0.922</cdr:y>
    </cdr:from>
    <cdr:to>
      <cdr:x>0.999</cdr:x>
      <cdr:y>0.992</cdr:y>
    </cdr:to>
    <cdr:sp>
      <cdr:nvSpPr>
        <cdr:cNvPr id="1" name="TextBox 1"/>
        <cdr:cNvSpPr txBox="1">
          <a:spLocks noChangeArrowheads="1"/>
        </cdr:cNvSpPr>
      </cdr:nvSpPr>
      <cdr:spPr>
        <a:xfrm>
          <a:off x="7886700" y="226695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1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7</xdr:col>
      <xdr:colOff>1019175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285750"/>
        <a:ext cx="83534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1028700</xdr:colOff>
      <xdr:row>18</xdr:row>
      <xdr:rowOff>57150</xdr:rowOff>
    </xdr:from>
    <xdr:to>
      <xdr:col>6</xdr:col>
      <xdr:colOff>1038225</xdr:colOff>
      <xdr:row>22</xdr:row>
      <xdr:rowOff>95250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3038475"/>
          <a:ext cx="3152775" cy="685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E24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5.7109375" style="1" customWidth="1"/>
  </cols>
  <sheetData>
    <row r="1" spans="1:5" ht="12.75">
      <c r="A1" s="6" t="s">
        <v>16</v>
      </c>
      <c r="C1" s="7" t="s">
        <v>32</v>
      </c>
      <c r="D1" s="7" t="s">
        <v>40</v>
      </c>
      <c r="E1" s="7" t="s">
        <v>17</v>
      </c>
    </row>
    <row r="4" ht="12.75">
      <c r="A4" s="6" t="s">
        <v>32</v>
      </c>
    </row>
    <row r="5" ht="12.75">
      <c r="B5" s="1" t="s">
        <v>43</v>
      </c>
    </row>
    <row r="6" ht="12.75">
      <c r="B6" s="1" t="s">
        <v>44</v>
      </c>
    </row>
    <row r="11" ht="12.75">
      <c r="A11" s="6" t="s">
        <v>42</v>
      </c>
    </row>
    <row r="12" ht="12.75">
      <c r="B12" s="1" t="s">
        <v>47</v>
      </c>
    </row>
    <row r="13" ht="12.75">
      <c r="B13" s="1" t="s">
        <v>48</v>
      </c>
    </row>
    <row r="17" ht="12.75">
      <c r="A17" s="6" t="s">
        <v>17</v>
      </c>
    </row>
    <row r="18" ht="12.75">
      <c r="B18" s="1" t="s">
        <v>45</v>
      </c>
    </row>
    <row r="19" ht="12.75">
      <c r="B19" s="1" t="s">
        <v>46</v>
      </c>
    </row>
    <row r="23" ht="12.75">
      <c r="A23" s="6" t="s">
        <v>49</v>
      </c>
    </row>
    <row r="24" ht="12.75">
      <c r="B24" s="1" t="s">
        <v>50</v>
      </c>
    </row>
  </sheetData>
  <hyperlinks>
    <hyperlink ref="C1" location="Histogram!A1" display="Histogram"/>
    <hyperlink ref="E1" location="Asymetria!A1" display="Asymetria"/>
    <hyperlink ref="D1" location="BoxPlot!A1" display="BoxPlot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G1000"/>
  <sheetViews>
    <sheetView workbookViewId="0" topLeftCell="A1">
      <selection activeCell="A2" sqref="A2"/>
    </sheetView>
  </sheetViews>
  <sheetFormatPr defaultColWidth="9.140625" defaultRowHeight="12.75"/>
  <cols>
    <col min="1" max="16" width="15.7109375" style="1" customWidth="1"/>
    <col min="17" max="34" width="15.7109375" style="5" customWidth="1"/>
    <col min="35" max="16384" width="15.7109375" style="1" customWidth="1"/>
  </cols>
  <sheetData>
    <row r="1" spans="1:33" ht="12.75">
      <c r="A1" s="7" t="s">
        <v>16</v>
      </c>
      <c r="C1" s="7" t="s">
        <v>32</v>
      </c>
      <c r="D1" s="7" t="s">
        <v>40</v>
      </c>
      <c r="E1" s="7" t="s">
        <v>17</v>
      </c>
      <c r="R1" s="5" t="s">
        <v>31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G1" s="5">
        <v>178.02498060102158</v>
      </c>
    </row>
    <row r="2" spans="17:33" ht="12.75">
      <c r="Q2" s="5">
        <v>158</v>
      </c>
      <c r="R2" s="5">
        <v>0</v>
      </c>
      <c r="S2" s="5">
        <v>0</v>
      </c>
      <c r="T2" s="5">
        <v>0</v>
      </c>
      <c r="U2" s="5">
        <v>0.3333333333333333</v>
      </c>
      <c r="V2" s="5">
        <v>0.5</v>
      </c>
      <c r="W2" s="5">
        <v>0.8</v>
      </c>
      <c r="X2" s="5">
        <v>1.3333333333333333</v>
      </c>
      <c r="Y2" s="5">
        <v>1.8571428571428572</v>
      </c>
      <c r="Z2" s="5">
        <v>1.875</v>
      </c>
      <c r="AA2" s="5">
        <v>2.4444444444444446</v>
      </c>
      <c r="AB2" s="5">
        <v>4.1</v>
      </c>
      <c r="AC2" s="5">
        <v>5.181818181818182</v>
      </c>
      <c r="AD2" s="5">
        <v>6.333333333333333</v>
      </c>
      <c r="AE2" s="5">
        <v>7.6923076923076925</v>
      </c>
      <c r="AG2" s="5">
        <v>166.11025444167885</v>
      </c>
    </row>
    <row r="3" spans="17:33" ht="12.75">
      <c r="Q3" s="5">
        <v>159</v>
      </c>
      <c r="R3" s="5">
        <v>0</v>
      </c>
      <c r="S3" s="5">
        <v>0</v>
      </c>
      <c r="T3" s="5">
        <v>0</v>
      </c>
      <c r="U3" s="5">
        <v>0.3333333333333333</v>
      </c>
      <c r="V3" s="5">
        <v>0.5</v>
      </c>
      <c r="W3" s="5">
        <v>0.8</v>
      </c>
      <c r="X3" s="5">
        <v>1.3333333333333333</v>
      </c>
      <c r="Y3" s="5">
        <v>1.8571428571428572</v>
      </c>
      <c r="Z3" s="5">
        <v>1.875</v>
      </c>
      <c r="AA3" s="5">
        <v>2.4444444444444446</v>
      </c>
      <c r="AB3" s="5">
        <v>4.1</v>
      </c>
      <c r="AC3" s="5">
        <v>5.181818181818182</v>
      </c>
      <c r="AD3" s="5">
        <v>6.333333333333333</v>
      </c>
      <c r="AE3" s="5">
        <v>7.6923076923076925</v>
      </c>
      <c r="AG3" s="5">
        <v>178.96717537607128</v>
      </c>
    </row>
    <row r="4" spans="17:33" ht="12.75">
      <c r="Q4" s="5">
        <v>160</v>
      </c>
      <c r="R4" s="5">
        <v>1</v>
      </c>
      <c r="S4" s="5">
        <v>1</v>
      </c>
      <c r="T4" s="5">
        <v>1</v>
      </c>
      <c r="U4" s="5">
        <v>0.3333333333333333</v>
      </c>
      <c r="V4" s="5">
        <v>0.5</v>
      </c>
      <c r="W4" s="5">
        <v>0.8</v>
      </c>
      <c r="X4" s="5">
        <v>1.3333333333333333</v>
      </c>
      <c r="Y4" s="5">
        <v>1.8571428571428572</v>
      </c>
      <c r="Z4" s="5">
        <v>1.875</v>
      </c>
      <c r="AA4" s="5">
        <v>2.4444444444444446</v>
      </c>
      <c r="AB4" s="5">
        <v>4.1</v>
      </c>
      <c r="AC4" s="5">
        <v>5.181818181818182</v>
      </c>
      <c r="AD4" s="5">
        <v>6.333333333333333</v>
      </c>
      <c r="AE4" s="5">
        <v>7.6923076923076925</v>
      </c>
      <c r="AG4" s="5">
        <v>178.8207607687695</v>
      </c>
    </row>
    <row r="5" spans="17:33" ht="12.75">
      <c r="Q5" s="5">
        <v>161</v>
      </c>
      <c r="R5" s="5">
        <v>1</v>
      </c>
      <c r="S5" s="5">
        <v>1</v>
      </c>
      <c r="T5" s="5">
        <v>1</v>
      </c>
      <c r="U5" s="5">
        <v>2.3333333333333335</v>
      </c>
      <c r="V5" s="5">
        <v>0.5</v>
      </c>
      <c r="W5" s="5">
        <v>0.8</v>
      </c>
      <c r="X5" s="5">
        <v>1.3333333333333333</v>
      </c>
      <c r="Y5" s="5">
        <v>1.8571428571428572</v>
      </c>
      <c r="Z5" s="5">
        <v>1.875</v>
      </c>
      <c r="AA5" s="5">
        <v>2.4444444444444446</v>
      </c>
      <c r="AB5" s="5">
        <v>4.1</v>
      </c>
      <c r="AC5" s="5">
        <v>5.181818181818182</v>
      </c>
      <c r="AD5" s="5">
        <v>6.333333333333333</v>
      </c>
      <c r="AE5" s="5">
        <v>7.6923076923076925</v>
      </c>
      <c r="AG5" s="5">
        <v>161.6617564062509</v>
      </c>
    </row>
    <row r="6" spans="17:33" ht="12.75">
      <c r="Q6" s="5">
        <v>162</v>
      </c>
      <c r="R6" s="5">
        <v>2</v>
      </c>
      <c r="S6" s="5">
        <v>2</v>
      </c>
      <c r="T6" s="5">
        <v>3</v>
      </c>
      <c r="U6" s="5">
        <v>2.3333333333333335</v>
      </c>
      <c r="V6" s="5">
        <v>3.25</v>
      </c>
      <c r="W6" s="5">
        <v>0.8</v>
      </c>
      <c r="X6" s="5">
        <v>1.3333333333333333</v>
      </c>
      <c r="Y6" s="5">
        <v>1.8571428571428572</v>
      </c>
      <c r="Z6" s="5">
        <v>1.875</v>
      </c>
      <c r="AA6" s="5">
        <v>2.4444444444444446</v>
      </c>
      <c r="AB6" s="5">
        <v>4.1</v>
      </c>
      <c r="AC6" s="5">
        <v>5.181818181818182</v>
      </c>
      <c r="AD6" s="5">
        <v>6.333333333333333</v>
      </c>
      <c r="AE6" s="5">
        <v>7.6923076923076925</v>
      </c>
      <c r="AG6" s="5">
        <v>189.7568092965965</v>
      </c>
    </row>
    <row r="7" spans="17:33" ht="12.75">
      <c r="Q7" s="5">
        <v>163</v>
      </c>
      <c r="R7" s="5">
        <v>4</v>
      </c>
      <c r="S7" s="5">
        <v>4</v>
      </c>
      <c r="T7" s="5">
        <v>3</v>
      </c>
      <c r="U7" s="5">
        <v>2.3333333333333335</v>
      </c>
      <c r="V7" s="5">
        <v>3.25</v>
      </c>
      <c r="W7" s="5">
        <v>7.4</v>
      </c>
      <c r="X7" s="5">
        <v>1.3333333333333333</v>
      </c>
      <c r="Y7" s="5">
        <v>1.8571428571428572</v>
      </c>
      <c r="Z7" s="5">
        <v>1.875</v>
      </c>
      <c r="AA7" s="5">
        <v>2.4444444444444446</v>
      </c>
      <c r="AB7" s="5">
        <v>4.1</v>
      </c>
      <c r="AC7" s="5">
        <v>5.181818181818182</v>
      </c>
      <c r="AD7" s="5">
        <v>6.333333333333333</v>
      </c>
      <c r="AE7" s="5">
        <v>7.6923076923076925</v>
      </c>
      <c r="AG7" s="5">
        <v>176.51576632287163</v>
      </c>
    </row>
    <row r="8" spans="17:33" ht="12.75">
      <c r="Q8" s="5">
        <v>164</v>
      </c>
      <c r="R8" s="5">
        <v>5</v>
      </c>
      <c r="S8" s="5">
        <v>5</v>
      </c>
      <c r="T8" s="5">
        <v>3.5</v>
      </c>
      <c r="U8" s="5">
        <v>4.666666666666667</v>
      </c>
      <c r="V8" s="5">
        <v>3.25</v>
      </c>
      <c r="W8" s="5">
        <v>7.4</v>
      </c>
      <c r="X8" s="5">
        <v>11.333333333333334</v>
      </c>
      <c r="Y8" s="5">
        <v>1.8571428571428572</v>
      </c>
      <c r="Z8" s="5">
        <v>1.875</v>
      </c>
      <c r="AA8" s="5">
        <v>2.4444444444444446</v>
      </c>
      <c r="AB8" s="5">
        <v>4.1</v>
      </c>
      <c r="AC8" s="5">
        <v>5.181818181818182</v>
      </c>
      <c r="AD8" s="5">
        <v>6.333333333333333</v>
      </c>
      <c r="AE8" s="5">
        <v>7.6923076923076925</v>
      </c>
      <c r="AG8" s="5">
        <v>174.83548200822926</v>
      </c>
    </row>
    <row r="9" spans="17:33" ht="12.75">
      <c r="Q9" s="5">
        <v>165</v>
      </c>
      <c r="R9" s="5">
        <v>2</v>
      </c>
      <c r="S9" s="5">
        <v>2</v>
      </c>
      <c r="T9" s="5">
        <v>3.5</v>
      </c>
      <c r="U9" s="5">
        <v>4.666666666666667</v>
      </c>
      <c r="V9" s="5">
        <v>3.25</v>
      </c>
      <c r="W9" s="5">
        <v>7.4</v>
      </c>
      <c r="X9" s="5">
        <v>11.333333333333334</v>
      </c>
      <c r="Y9" s="5">
        <v>17.857142857142858</v>
      </c>
      <c r="Z9" s="5">
        <v>1.875</v>
      </c>
      <c r="AA9" s="5">
        <v>2.4444444444444446</v>
      </c>
      <c r="AB9" s="5">
        <v>4.1</v>
      </c>
      <c r="AC9" s="5">
        <v>5.181818181818182</v>
      </c>
      <c r="AD9" s="5">
        <v>6.333333333333333</v>
      </c>
      <c r="AE9" s="5">
        <v>7.6923076923076925</v>
      </c>
      <c r="AG9" s="5">
        <v>173.1579313416776</v>
      </c>
    </row>
    <row r="10" spans="17:33" ht="12.75">
      <c r="Q10" s="5">
        <v>166</v>
      </c>
      <c r="R10" s="5">
        <v>7</v>
      </c>
      <c r="S10" s="5">
        <v>7</v>
      </c>
      <c r="T10" s="5">
        <v>13</v>
      </c>
      <c r="U10" s="5">
        <v>4.666666666666667</v>
      </c>
      <c r="V10" s="5">
        <v>15.25</v>
      </c>
      <c r="W10" s="5">
        <v>7.4</v>
      </c>
      <c r="X10" s="5">
        <v>11.333333333333334</v>
      </c>
      <c r="Y10" s="5">
        <v>17.857142857142858</v>
      </c>
      <c r="Z10" s="5">
        <v>25.75</v>
      </c>
      <c r="AA10" s="5">
        <v>2.4444444444444446</v>
      </c>
      <c r="AB10" s="5">
        <v>4.1</v>
      </c>
      <c r="AC10" s="5">
        <v>5.181818181818182</v>
      </c>
      <c r="AD10" s="5">
        <v>6.333333333333333</v>
      </c>
      <c r="AE10" s="5">
        <v>7.6923076923076925</v>
      </c>
      <c r="AG10" s="5">
        <v>187.90419113006254</v>
      </c>
    </row>
    <row r="11" spans="17:33" ht="12.75">
      <c r="Q11" s="5">
        <v>167</v>
      </c>
      <c r="R11" s="5">
        <v>19</v>
      </c>
      <c r="S11" s="5">
        <v>19</v>
      </c>
      <c r="T11" s="5">
        <v>13</v>
      </c>
      <c r="U11" s="5">
        <v>18</v>
      </c>
      <c r="V11" s="5">
        <v>15.25</v>
      </c>
      <c r="W11" s="5">
        <v>7.4</v>
      </c>
      <c r="X11" s="5">
        <v>11.333333333333334</v>
      </c>
      <c r="Y11" s="5">
        <v>17.857142857142858</v>
      </c>
      <c r="Z11" s="5">
        <v>25.75</v>
      </c>
      <c r="AA11" s="5">
        <v>32.77777777777778</v>
      </c>
      <c r="AB11" s="5">
        <v>4.1</v>
      </c>
      <c r="AC11" s="5">
        <v>5.181818181818182</v>
      </c>
      <c r="AD11" s="5">
        <v>6.333333333333333</v>
      </c>
      <c r="AE11" s="5">
        <v>7.6923076923076925</v>
      </c>
      <c r="AG11" s="5">
        <v>168.3213828888564</v>
      </c>
    </row>
    <row r="12" spans="17:33" ht="12.75">
      <c r="Q12" s="5">
        <v>168</v>
      </c>
      <c r="R12" s="5">
        <v>16</v>
      </c>
      <c r="S12" s="5">
        <v>16</v>
      </c>
      <c r="T12" s="5">
        <v>17.5</v>
      </c>
      <c r="U12" s="5">
        <v>18</v>
      </c>
      <c r="V12" s="5">
        <v>15.25</v>
      </c>
      <c r="W12" s="5">
        <v>26.8</v>
      </c>
      <c r="X12" s="5">
        <v>11.333333333333334</v>
      </c>
      <c r="Y12" s="5">
        <v>17.857142857142858</v>
      </c>
      <c r="Z12" s="5">
        <v>25.75</v>
      </c>
      <c r="AA12" s="5">
        <v>32.77777777777778</v>
      </c>
      <c r="AB12" s="5">
        <v>39.8</v>
      </c>
      <c r="AC12" s="5">
        <v>5.181818181818182</v>
      </c>
      <c r="AD12" s="5">
        <v>6.333333333333333</v>
      </c>
      <c r="AE12" s="5">
        <v>7.6923076923076925</v>
      </c>
      <c r="AG12" s="5">
        <v>174.33136540842602</v>
      </c>
    </row>
    <row r="13" spans="17:33" ht="12.75">
      <c r="Q13" s="5">
        <v>169</v>
      </c>
      <c r="R13" s="5">
        <v>19</v>
      </c>
      <c r="S13" s="5">
        <v>19</v>
      </c>
      <c r="T13" s="5">
        <v>17.5</v>
      </c>
      <c r="U13" s="5">
        <v>18</v>
      </c>
      <c r="V13" s="5">
        <v>15.25</v>
      </c>
      <c r="W13" s="5">
        <v>26.8</v>
      </c>
      <c r="X13" s="5">
        <v>11.333333333333334</v>
      </c>
      <c r="Y13" s="5">
        <v>17.857142857142858</v>
      </c>
      <c r="Z13" s="5">
        <v>25.75</v>
      </c>
      <c r="AA13" s="5">
        <v>32.77777777777778</v>
      </c>
      <c r="AB13" s="5">
        <v>39.8</v>
      </c>
      <c r="AC13" s="5">
        <v>48.09090909090909</v>
      </c>
      <c r="AD13" s="5">
        <v>6.333333333333333</v>
      </c>
      <c r="AE13" s="5">
        <v>7.6923076923076925</v>
      </c>
      <c r="AG13" s="5">
        <v>175.59132856856087</v>
      </c>
    </row>
    <row r="14" spans="17:33" ht="12.75">
      <c r="Q14" s="5">
        <v>170</v>
      </c>
      <c r="R14" s="5">
        <v>24</v>
      </c>
      <c r="S14" s="5">
        <v>24</v>
      </c>
      <c r="T14" s="5">
        <v>31</v>
      </c>
      <c r="U14" s="5">
        <v>33</v>
      </c>
      <c r="V14" s="5">
        <v>36.25</v>
      </c>
      <c r="W14" s="5">
        <v>26.8</v>
      </c>
      <c r="X14" s="5">
        <v>40.166666666666664</v>
      </c>
      <c r="Y14" s="5">
        <v>17.857142857142858</v>
      </c>
      <c r="Z14" s="5">
        <v>25.75</v>
      </c>
      <c r="AA14" s="5">
        <v>32.77777777777778</v>
      </c>
      <c r="AB14" s="5">
        <v>39.8</v>
      </c>
      <c r="AC14" s="5">
        <v>48.09090909090909</v>
      </c>
      <c r="AD14" s="5">
        <v>54</v>
      </c>
      <c r="AE14" s="5">
        <v>7.6923076923076925</v>
      </c>
      <c r="AG14" s="5">
        <v>169.92728958978557</v>
      </c>
    </row>
    <row r="15" spans="17:33" ht="12.75">
      <c r="Q15" s="5">
        <v>171</v>
      </c>
      <c r="R15" s="5">
        <v>38</v>
      </c>
      <c r="S15" s="5">
        <v>38</v>
      </c>
      <c r="T15" s="5">
        <v>31</v>
      </c>
      <c r="U15" s="5">
        <v>33</v>
      </c>
      <c r="V15" s="5">
        <v>36.25</v>
      </c>
      <c r="W15" s="5">
        <v>26.8</v>
      </c>
      <c r="X15" s="5">
        <v>40.166666666666664</v>
      </c>
      <c r="Y15" s="5">
        <v>17.857142857142858</v>
      </c>
      <c r="Z15" s="5">
        <v>25.75</v>
      </c>
      <c r="AA15" s="5">
        <v>32.77777777777778</v>
      </c>
      <c r="AB15" s="5">
        <v>39.8</v>
      </c>
      <c r="AC15" s="5">
        <v>48.09090909090909</v>
      </c>
      <c r="AD15" s="5">
        <v>54</v>
      </c>
      <c r="AE15" s="5">
        <v>55.46153846153846</v>
      </c>
      <c r="AG15" s="5">
        <v>180.0708722995186</v>
      </c>
    </row>
    <row r="16" spans="17:33" ht="12.75">
      <c r="Q16" s="5">
        <v>172</v>
      </c>
      <c r="R16" s="5">
        <v>37</v>
      </c>
      <c r="S16" s="5">
        <v>37</v>
      </c>
      <c r="T16" s="5">
        <v>41.5</v>
      </c>
      <c r="U16" s="5">
        <v>33</v>
      </c>
      <c r="V16" s="5">
        <v>36.25</v>
      </c>
      <c r="W16" s="5">
        <v>26.8</v>
      </c>
      <c r="X16" s="5">
        <v>40.166666666666664</v>
      </c>
      <c r="Y16" s="5">
        <v>53.57142857142857</v>
      </c>
      <c r="Z16" s="5">
        <v>25.75</v>
      </c>
      <c r="AA16" s="5">
        <v>32.77777777777778</v>
      </c>
      <c r="AB16" s="5">
        <v>39.8</v>
      </c>
      <c r="AC16" s="5">
        <v>48.09090909090909</v>
      </c>
      <c r="AD16" s="5">
        <v>54</v>
      </c>
      <c r="AE16" s="5">
        <v>55.46153846153846</v>
      </c>
      <c r="AG16" s="5">
        <v>179.81710912506122</v>
      </c>
    </row>
    <row r="17" spans="17:33" ht="12.75">
      <c r="Q17" s="5">
        <v>173</v>
      </c>
      <c r="R17" s="5">
        <v>46</v>
      </c>
      <c r="S17" s="5">
        <v>46</v>
      </c>
      <c r="T17" s="5">
        <v>41.5</v>
      </c>
      <c r="U17" s="5">
        <v>47.333333333333336</v>
      </c>
      <c r="V17" s="5">
        <v>36.25</v>
      </c>
      <c r="W17" s="5">
        <v>52.8</v>
      </c>
      <c r="X17" s="5">
        <v>40.166666666666664</v>
      </c>
      <c r="Y17" s="5">
        <v>53.57142857142857</v>
      </c>
      <c r="Z17" s="5">
        <v>25.75</v>
      </c>
      <c r="AA17" s="5">
        <v>32.77777777777778</v>
      </c>
      <c r="AB17" s="5">
        <v>39.8</v>
      </c>
      <c r="AC17" s="5">
        <v>48.09090909090909</v>
      </c>
      <c r="AD17" s="5">
        <v>54</v>
      </c>
      <c r="AE17" s="5">
        <v>55.46153846153846</v>
      </c>
      <c r="AG17" s="5">
        <v>176.40009806816076</v>
      </c>
    </row>
    <row r="18" spans="17:33" ht="12.75">
      <c r="Q18" s="5">
        <v>174</v>
      </c>
      <c r="R18" s="5">
        <v>41</v>
      </c>
      <c r="S18" s="5">
        <v>41</v>
      </c>
      <c r="T18" s="5">
        <v>48</v>
      </c>
      <c r="U18" s="5">
        <v>47.333333333333336</v>
      </c>
      <c r="V18" s="5">
        <v>54.5</v>
      </c>
      <c r="W18" s="5">
        <v>52.8</v>
      </c>
      <c r="X18" s="5">
        <v>40.166666666666664</v>
      </c>
      <c r="Y18" s="5">
        <v>53.57142857142857</v>
      </c>
      <c r="Z18" s="5">
        <v>62.875</v>
      </c>
      <c r="AA18" s="5">
        <v>32.77777777777778</v>
      </c>
      <c r="AB18" s="5">
        <v>39.8</v>
      </c>
      <c r="AC18" s="5">
        <v>48.09090909090909</v>
      </c>
      <c r="AD18" s="5">
        <v>54</v>
      </c>
      <c r="AE18" s="5">
        <v>55.46153846153846</v>
      </c>
      <c r="AG18" s="5">
        <v>173.4141799008435</v>
      </c>
    </row>
    <row r="19" spans="17:33" ht="12.75">
      <c r="Q19" s="5">
        <v>175</v>
      </c>
      <c r="R19" s="5">
        <v>55</v>
      </c>
      <c r="S19" s="5">
        <v>55</v>
      </c>
      <c r="T19" s="5">
        <v>48</v>
      </c>
      <c r="U19" s="5">
        <v>47.333333333333336</v>
      </c>
      <c r="V19" s="5">
        <v>54.5</v>
      </c>
      <c r="W19" s="5">
        <v>52.8</v>
      </c>
      <c r="X19" s="5">
        <v>40.166666666666664</v>
      </c>
      <c r="Y19" s="5">
        <v>53.57142857142857</v>
      </c>
      <c r="Z19" s="5">
        <v>62.875</v>
      </c>
      <c r="AA19" s="5">
        <v>32.77777777777778</v>
      </c>
      <c r="AB19" s="5">
        <v>39.8</v>
      </c>
      <c r="AC19" s="5">
        <v>48.09090909090909</v>
      </c>
      <c r="AD19" s="5">
        <v>54</v>
      </c>
      <c r="AE19" s="5">
        <v>55.46153846153846</v>
      </c>
      <c r="AG19" s="5">
        <v>184.05710356993728</v>
      </c>
    </row>
    <row r="20" spans="17:33" ht="12.75">
      <c r="Q20" s="5">
        <v>176</v>
      </c>
      <c r="R20" s="5">
        <v>59</v>
      </c>
      <c r="S20" s="5">
        <v>59</v>
      </c>
      <c r="T20" s="5">
        <v>61</v>
      </c>
      <c r="U20" s="5">
        <v>65.33333333333333</v>
      </c>
      <c r="V20" s="5">
        <v>54.5</v>
      </c>
      <c r="W20" s="5">
        <v>52.8</v>
      </c>
      <c r="X20" s="5">
        <v>67.83333333333333</v>
      </c>
      <c r="Y20" s="5">
        <v>53.57142857142857</v>
      </c>
      <c r="Z20" s="5">
        <v>62.875</v>
      </c>
      <c r="AA20" s="5">
        <v>59.888888888888886</v>
      </c>
      <c r="AB20" s="5">
        <v>39.8</v>
      </c>
      <c r="AC20" s="5">
        <v>48.09090909090909</v>
      </c>
      <c r="AD20" s="5">
        <v>54</v>
      </c>
      <c r="AE20" s="5">
        <v>55.46153846153846</v>
      </c>
      <c r="AG20" s="5">
        <v>179.01442541061678</v>
      </c>
    </row>
    <row r="21" spans="17:33" ht="12.75">
      <c r="Q21" s="5">
        <v>177</v>
      </c>
      <c r="R21" s="5">
        <v>63</v>
      </c>
      <c r="S21" s="5">
        <v>63</v>
      </c>
      <c r="T21" s="5">
        <v>61</v>
      </c>
      <c r="U21" s="5">
        <v>65.33333333333333</v>
      </c>
      <c r="V21" s="5">
        <v>54.5</v>
      </c>
      <c r="W21" s="5">
        <v>52.8</v>
      </c>
      <c r="X21" s="5">
        <v>67.83333333333333</v>
      </c>
      <c r="Y21" s="5">
        <v>53.57142857142857</v>
      </c>
      <c r="Z21" s="5">
        <v>62.875</v>
      </c>
      <c r="AA21" s="5">
        <v>59.888888888888886</v>
      </c>
      <c r="AB21" s="5">
        <v>39.8</v>
      </c>
      <c r="AC21" s="5">
        <v>48.09090909090909</v>
      </c>
      <c r="AD21" s="5">
        <v>54</v>
      </c>
      <c r="AE21" s="5">
        <v>55.46153846153846</v>
      </c>
      <c r="AG21" s="5">
        <v>192.14443410423814</v>
      </c>
    </row>
    <row r="22" spans="17:33" ht="12.75">
      <c r="Q22" s="5">
        <v>178</v>
      </c>
      <c r="R22" s="5">
        <v>74</v>
      </c>
      <c r="S22" s="5">
        <v>74</v>
      </c>
      <c r="T22" s="5">
        <v>73.5</v>
      </c>
      <c r="U22" s="5">
        <v>65.33333333333333</v>
      </c>
      <c r="V22" s="5">
        <v>71.25</v>
      </c>
      <c r="W22" s="5">
        <v>66.4</v>
      </c>
      <c r="X22" s="5">
        <v>67.83333333333333</v>
      </c>
      <c r="Y22" s="5">
        <v>53.57142857142857</v>
      </c>
      <c r="Z22" s="5">
        <v>62.875</v>
      </c>
      <c r="AA22" s="5">
        <v>59.888888888888886</v>
      </c>
      <c r="AB22" s="5">
        <v>49.8</v>
      </c>
      <c r="AC22" s="5">
        <v>48.09090909090909</v>
      </c>
      <c r="AD22" s="5">
        <v>54</v>
      </c>
      <c r="AE22" s="5">
        <v>55.46153846153846</v>
      </c>
      <c r="AG22" s="5">
        <v>184.0392206511425</v>
      </c>
    </row>
    <row r="23" spans="17:33" ht="12.75">
      <c r="Q23" s="5">
        <v>179</v>
      </c>
      <c r="R23" s="5">
        <v>73</v>
      </c>
      <c r="S23" s="5">
        <v>73</v>
      </c>
      <c r="T23" s="5">
        <v>73.5</v>
      </c>
      <c r="U23" s="5">
        <v>70.33333333333333</v>
      </c>
      <c r="V23" s="5">
        <v>71.25</v>
      </c>
      <c r="W23" s="5">
        <v>66.4</v>
      </c>
      <c r="X23" s="5">
        <v>67.83333333333333</v>
      </c>
      <c r="Y23" s="5">
        <v>54</v>
      </c>
      <c r="Z23" s="5">
        <v>62.875</v>
      </c>
      <c r="AA23" s="5">
        <v>59.888888888888886</v>
      </c>
      <c r="AB23" s="5">
        <v>49.8</v>
      </c>
      <c r="AC23" s="5">
        <v>48.09090909090909</v>
      </c>
      <c r="AD23" s="5">
        <v>54</v>
      </c>
      <c r="AE23" s="5">
        <v>55.46153846153846</v>
      </c>
      <c r="AG23" s="5">
        <v>178.620468870999</v>
      </c>
    </row>
    <row r="24" spans="17:33" ht="12.75">
      <c r="Q24" s="5">
        <v>180</v>
      </c>
      <c r="R24" s="5">
        <v>70</v>
      </c>
      <c r="S24" s="5">
        <v>70</v>
      </c>
      <c r="T24" s="5">
        <v>69</v>
      </c>
      <c r="U24" s="5">
        <v>70.33333333333333</v>
      </c>
      <c r="V24" s="5">
        <v>71.25</v>
      </c>
      <c r="W24" s="5">
        <v>66.4</v>
      </c>
      <c r="X24" s="5">
        <v>67.83333333333333</v>
      </c>
      <c r="Y24" s="5">
        <v>54</v>
      </c>
      <c r="Z24" s="5">
        <v>62.875</v>
      </c>
      <c r="AA24" s="5">
        <v>59.888888888888886</v>
      </c>
      <c r="AB24" s="5">
        <v>49.8</v>
      </c>
      <c r="AC24" s="5">
        <v>35.90909090909091</v>
      </c>
      <c r="AD24" s="5">
        <v>54</v>
      </c>
      <c r="AE24" s="5">
        <v>55.46153846153846</v>
      </c>
      <c r="AG24" s="5">
        <v>171.99177997667462</v>
      </c>
    </row>
    <row r="25" spans="17:33" ht="12.75">
      <c r="Q25" s="5">
        <v>181</v>
      </c>
      <c r="R25" s="5">
        <v>68</v>
      </c>
      <c r="S25" s="5">
        <v>68</v>
      </c>
      <c r="T25" s="5">
        <v>69</v>
      </c>
      <c r="U25" s="5">
        <v>70.33333333333333</v>
      </c>
      <c r="V25" s="5">
        <v>71.25</v>
      </c>
      <c r="W25" s="5">
        <v>66.4</v>
      </c>
      <c r="X25" s="5">
        <v>67.83333333333333</v>
      </c>
      <c r="Y25" s="5">
        <v>54</v>
      </c>
      <c r="Z25" s="5">
        <v>62.875</v>
      </c>
      <c r="AA25" s="5">
        <v>59.888888888888886</v>
      </c>
      <c r="AB25" s="5">
        <v>49.8</v>
      </c>
      <c r="AC25" s="5">
        <v>35.90909090909091</v>
      </c>
      <c r="AD25" s="5">
        <v>54</v>
      </c>
      <c r="AE25" s="5">
        <v>55.46153846153846</v>
      </c>
      <c r="AG25" s="5">
        <v>170.67893289123944</v>
      </c>
    </row>
    <row r="26" spans="17:33" ht="12.75">
      <c r="Q26" s="5">
        <v>182</v>
      </c>
      <c r="R26" s="5">
        <v>47</v>
      </c>
      <c r="S26" s="5">
        <v>47</v>
      </c>
      <c r="T26" s="5">
        <v>48.5</v>
      </c>
      <c r="U26" s="5">
        <v>44</v>
      </c>
      <c r="V26" s="5">
        <v>41.75</v>
      </c>
      <c r="W26" s="5">
        <v>66.4</v>
      </c>
      <c r="X26" s="5">
        <v>35.5</v>
      </c>
      <c r="Y26" s="5">
        <v>54</v>
      </c>
      <c r="Z26" s="5">
        <v>31.125</v>
      </c>
      <c r="AA26" s="5">
        <v>59.888888888888886</v>
      </c>
      <c r="AB26" s="5">
        <v>49.8</v>
      </c>
      <c r="AC26" s="5">
        <v>35.90909090909091</v>
      </c>
      <c r="AD26" s="5">
        <v>22.75</v>
      </c>
      <c r="AE26" s="5">
        <v>55.46153846153846</v>
      </c>
      <c r="AG26" s="5">
        <v>174.76150214810872</v>
      </c>
    </row>
    <row r="27" spans="17:33" ht="12.75">
      <c r="Q27" s="5">
        <v>183</v>
      </c>
      <c r="R27" s="5">
        <v>50</v>
      </c>
      <c r="S27" s="5">
        <v>50</v>
      </c>
      <c r="T27" s="5">
        <v>48.5</v>
      </c>
      <c r="U27" s="5">
        <v>44</v>
      </c>
      <c r="V27" s="5">
        <v>41.75</v>
      </c>
      <c r="W27" s="5">
        <v>33.2</v>
      </c>
      <c r="X27" s="5">
        <v>35.5</v>
      </c>
      <c r="Y27" s="5">
        <v>54</v>
      </c>
      <c r="Z27" s="5">
        <v>31.125</v>
      </c>
      <c r="AA27" s="5">
        <v>59.888888888888886</v>
      </c>
      <c r="AB27" s="5">
        <v>49.8</v>
      </c>
      <c r="AC27" s="5">
        <v>35.90909090909091</v>
      </c>
      <c r="AD27" s="5">
        <v>22.75</v>
      </c>
      <c r="AE27" s="5">
        <v>55.46153846153846</v>
      </c>
      <c r="AG27" s="5">
        <v>175.04148212020417</v>
      </c>
    </row>
    <row r="28" spans="17:33" ht="12.75">
      <c r="Q28" s="5">
        <v>184</v>
      </c>
      <c r="R28" s="5">
        <v>35</v>
      </c>
      <c r="S28" s="5">
        <v>35</v>
      </c>
      <c r="T28" s="5">
        <v>35</v>
      </c>
      <c r="U28" s="5">
        <v>44</v>
      </c>
      <c r="V28" s="5">
        <v>41.75</v>
      </c>
      <c r="W28" s="5">
        <v>33.2</v>
      </c>
      <c r="X28" s="5">
        <v>35.5</v>
      </c>
      <c r="Y28" s="5">
        <v>54</v>
      </c>
      <c r="Z28" s="5">
        <v>31.125</v>
      </c>
      <c r="AA28" s="5">
        <v>59.888888888888886</v>
      </c>
      <c r="AB28" s="5">
        <v>49.8</v>
      </c>
      <c r="AC28" s="5">
        <v>35.90909090909091</v>
      </c>
      <c r="AD28" s="5">
        <v>22.75</v>
      </c>
      <c r="AE28" s="5">
        <v>13.692307692307692</v>
      </c>
      <c r="AG28" s="5">
        <v>174.93341998977255</v>
      </c>
    </row>
    <row r="29" spans="17:33" ht="12.75">
      <c r="Q29" s="5">
        <v>185</v>
      </c>
      <c r="R29" s="5">
        <v>35</v>
      </c>
      <c r="S29" s="5">
        <v>35</v>
      </c>
      <c r="T29" s="5">
        <v>35</v>
      </c>
      <c r="U29" s="5">
        <v>27</v>
      </c>
      <c r="V29" s="5">
        <v>41.75</v>
      </c>
      <c r="W29" s="5">
        <v>33.2</v>
      </c>
      <c r="X29" s="5">
        <v>35.5</v>
      </c>
      <c r="Y29" s="5">
        <v>54</v>
      </c>
      <c r="Z29" s="5">
        <v>31.125</v>
      </c>
      <c r="AA29" s="5">
        <v>15.666666666666666</v>
      </c>
      <c r="AB29" s="5">
        <v>49.8</v>
      </c>
      <c r="AC29" s="5">
        <v>35.90909090909091</v>
      </c>
      <c r="AD29" s="5">
        <v>22.75</v>
      </c>
      <c r="AE29" s="5">
        <v>13.692307692307692</v>
      </c>
      <c r="AG29" s="5">
        <v>170.2136458987512</v>
      </c>
    </row>
    <row r="30" spans="17:33" ht="12.75">
      <c r="Q30" s="5">
        <v>186</v>
      </c>
      <c r="R30" s="5">
        <v>27</v>
      </c>
      <c r="S30" s="5">
        <v>27</v>
      </c>
      <c r="T30" s="5">
        <v>23</v>
      </c>
      <c r="U30" s="5">
        <v>27</v>
      </c>
      <c r="V30" s="5">
        <v>20.5</v>
      </c>
      <c r="W30" s="5">
        <v>33.2</v>
      </c>
      <c r="X30" s="5">
        <v>35.5</v>
      </c>
      <c r="Y30" s="5">
        <v>14.714285714285714</v>
      </c>
      <c r="Z30" s="5">
        <v>31.125</v>
      </c>
      <c r="AA30" s="5">
        <v>15.666666666666666</v>
      </c>
      <c r="AB30" s="5">
        <v>49.8</v>
      </c>
      <c r="AC30" s="5">
        <v>35.90909090909091</v>
      </c>
      <c r="AD30" s="5">
        <v>22.75</v>
      </c>
      <c r="AE30" s="5">
        <v>13.692307692307692</v>
      </c>
      <c r="AG30" s="5">
        <v>181.54860023026265</v>
      </c>
    </row>
    <row r="31" spans="17:33" ht="12.75">
      <c r="Q31" s="5">
        <v>187</v>
      </c>
      <c r="R31" s="5">
        <v>19</v>
      </c>
      <c r="S31" s="5">
        <v>19</v>
      </c>
      <c r="T31" s="5">
        <v>23</v>
      </c>
      <c r="U31" s="5">
        <v>27</v>
      </c>
      <c r="V31" s="5">
        <v>20.5</v>
      </c>
      <c r="W31" s="5">
        <v>33.2</v>
      </c>
      <c r="X31" s="5">
        <v>35.5</v>
      </c>
      <c r="Y31" s="5">
        <v>14.714285714285714</v>
      </c>
      <c r="Z31" s="5">
        <v>31.125</v>
      </c>
      <c r="AA31" s="5">
        <v>15.666666666666666</v>
      </c>
      <c r="AB31" s="5">
        <v>49.8</v>
      </c>
      <c r="AC31" s="5">
        <v>35.90909090909091</v>
      </c>
      <c r="AD31" s="5">
        <v>22.75</v>
      </c>
      <c r="AE31" s="5">
        <v>13.692307692307692</v>
      </c>
      <c r="AG31" s="5">
        <v>180.55652710301763</v>
      </c>
    </row>
    <row r="32" spans="17:33" ht="12.75">
      <c r="Q32" s="5">
        <v>188</v>
      </c>
      <c r="R32" s="5">
        <v>19</v>
      </c>
      <c r="S32" s="5">
        <v>19</v>
      </c>
      <c r="T32" s="5">
        <v>18</v>
      </c>
      <c r="U32" s="5">
        <v>14.666666666666666</v>
      </c>
      <c r="V32" s="5">
        <v>20.5</v>
      </c>
      <c r="W32" s="5">
        <v>11.4</v>
      </c>
      <c r="X32" s="5">
        <v>10</v>
      </c>
      <c r="Y32" s="5">
        <v>14.714285714285714</v>
      </c>
      <c r="Z32" s="5">
        <v>31.125</v>
      </c>
      <c r="AA32" s="5">
        <v>15.666666666666666</v>
      </c>
      <c r="AB32" s="5">
        <v>6.3</v>
      </c>
      <c r="AC32" s="5">
        <v>35.90909090909091</v>
      </c>
      <c r="AD32" s="5">
        <v>22.75</v>
      </c>
      <c r="AE32" s="5">
        <v>13.692307692307692</v>
      </c>
      <c r="AG32" s="5">
        <v>188.5574762999275</v>
      </c>
    </row>
    <row r="33" spans="17:33" ht="12.75">
      <c r="Q33" s="5">
        <v>189</v>
      </c>
      <c r="R33" s="5">
        <v>17</v>
      </c>
      <c r="S33" s="5">
        <v>17</v>
      </c>
      <c r="T33" s="5">
        <v>18</v>
      </c>
      <c r="U33" s="5">
        <v>14.666666666666666</v>
      </c>
      <c r="V33" s="5">
        <v>20.5</v>
      </c>
      <c r="W33" s="5">
        <v>11.4</v>
      </c>
      <c r="X33" s="5">
        <v>10</v>
      </c>
      <c r="Y33" s="5">
        <v>14.714285714285714</v>
      </c>
      <c r="Z33" s="5">
        <v>31.125</v>
      </c>
      <c r="AA33" s="5">
        <v>15.666666666666666</v>
      </c>
      <c r="AB33" s="5">
        <v>6.3</v>
      </c>
      <c r="AC33" s="5">
        <v>35.90909090909091</v>
      </c>
      <c r="AD33" s="5">
        <v>22.75</v>
      </c>
      <c r="AE33" s="5">
        <v>13.692307692307692</v>
      </c>
      <c r="AG33" s="5">
        <v>183.96449778756175</v>
      </c>
    </row>
    <row r="34" spans="17:33" ht="12.75">
      <c r="Q34" s="5">
        <v>190</v>
      </c>
      <c r="R34" s="5">
        <v>8</v>
      </c>
      <c r="S34" s="5">
        <v>8</v>
      </c>
      <c r="T34" s="5">
        <v>9.5</v>
      </c>
      <c r="U34" s="5">
        <v>14.666666666666666</v>
      </c>
      <c r="V34" s="5">
        <v>6</v>
      </c>
      <c r="W34" s="5">
        <v>11.4</v>
      </c>
      <c r="X34" s="5">
        <v>10</v>
      </c>
      <c r="Y34" s="5">
        <v>14.714285714285714</v>
      </c>
      <c r="Z34" s="5">
        <v>3.375</v>
      </c>
      <c r="AA34" s="5">
        <v>15.666666666666666</v>
      </c>
      <c r="AB34" s="5">
        <v>6.3</v>
      </c>
      <c r="AC34" s="5">
        <v>35.90909090909091</v>
      </c>
      <c r="AD34" s="5">
        <v>22.75</v>
      </c>
      <c r="AE34" s="5">
        <v>13.692307692307692</v>
      </c>
      <c r="AG34" s="5">
        <v>188.1871804452399</v>
      </c>
    </row>
    <row r="35" spans="17:33" ht="12.75">
      <c r="Q35" s="5">
        <v>191</v>
      </c>
      <c r="R35" s="5">
        <v>11</v>
      </c>
      <c r="S35" s="5">
        <v>11</v>
      </c>
      <c r="T35" s="5">
        <v>9.5</v>
      </c>
      <c r="U35" s="5">
        <v>5.333333333333333</v>
      </c>
      <c r="V35" s="5">
        <v>6</v>
      </c>
      <c r="W35" s="5">
        <v>11.4</v>
      </c>
      <c r="X35" s="5">
        <v>10</v>
      </c>
      <c r="Y35" s="5">
        <v>14.714285714285714</v>
      </c>
      <c r="Z35" s="5">
        <v>3.375</v>
      </c>
      <c r="AA35" s="5">
        <v>15.666666666666666</v>
      </c>
      <c r="AB35" s="5">
        <v>6.3</v>
      </c>
      <c r="AC35" s="5">
        <v>2.375</v>
      </c>
      <c r="AD35" s="5">
        <v>22.75</v>
      </c>
      <c r="AE35" s="5">
        <v>13.692307692307692</v>
      </c>
      <c r="AG35" s="5">
        <v>178.86252336941425</v>
      </c>
    </row>
    <row r="36" spans="17:33" ht="12.75">
      <c r="Q36" s="5">
        <v>192</v>
      </c>
      <c r="R36" s="5">
        <v>2</v>
      </c>
      <c r="S36" s="5">
        <v>2</v>
      </c>
      <c r="T36" s="5">
        <v>2.5</v>
      </c>
      <c r="U36" s="5">
        <v>5.333333333333333</v>
      </c>
      <c r="V36" s="5">
        <v>6</v>
      </c>
      <c r="W36" s="5">
        <v>11.4</v>
      </c>
      <c r="X36" s="5">
        <v>10</v>
      </c>
      <c r="Y36" s="5">
        <v>14.714285714285714</v>
      </c>
      <c r="Z36" s="5">
        <v>3.375</v>
      </c>
      <c r="AA36" s="5">
        <v>15.666666666666666</v>
      </c>
      <c r="AB36" s="5">
        <v>6.3</v>
      </c>
      <c r="AC36" s="5">
        <v>2.375</v>
      </c>
      <c r="AD36" s="5">
        <v>22.75</v>
      </c>
      <c r="AE36" s="5">
        <v>13.692307692307692</v>
      </c>
      <c r="AG36" s="5">
        <v>163.31663401517312</v>
      </c>
    </row>
    <row r="37" spans="17:33" ht="12.75">
      <c r="Q37" s="5">
        <v>193</v>
      </c>
      <c r="R37" s="5">
        <v>3</v>
      </c>
      <c r="S37" s="5">
        <v>3</v>
      </c>
      <c r="T37" s="5">
        <v>2.5</v>
      </c>
      <c r="U37" s="5">
        <v>5.333333333333333</v>
      </c>
      <c r="V37" s="5">
        <v>6</v>
      </c>
      <c r="W37" s="5">
        <v>1.2</v>
      </c>
      <c r="X37" s="5">
        <v>10</v>
      </c>
      <c r="Y37" s="5">
        <v>1</v>
      </c>
      <c r="Z37" s="5">
        <v>3.375</v>
      </c>
      <c r="AA37" s="5">
        <v>15.666666666666666</v>
      </c>
      <c r="AB37" s="5">
        <v>6.3</v>
      </c>
      <c r="AC37" s="5">
        <v>2.375</v>
      </c>
      <c r="AD37" s="5">
        <v>22.75</v>
      </c>
      <c r="AE37" s="5">
        <v>13.692307692307692</v>
      </c>
      <c r="AG37" s="5">
        <v>185.78797065625133</v>
      </c>
    </row>
    <row r="38" spans="17:33" ht="12.75">
      <c r="Q38" s="5">
        <v>194</v>
      </c>
      <c r="R38" s="5">
        <v>0</v>
      </c>
      <c r="S38" s="5">
        <v>0</v>
      </c>
      <c r="T38" s="5">
        <v>0.5</v>
      </c>
      <c r="U38" s="5">
        <v>0.6666666666666666</v>
      </c>
      <c r="V38" s="5">
        <v>0.75</v>
      </c>
      <c r="W38" s="5">
        <v>1.2</v>
      </c>
      <c r="X38" s="5">
        <v>0.6</v>
      </c>
      <c r="Y38" s="5">
        <v>1</v>
      </c>
      <c r="Z38" s="5">
        <v>3.375</v>
      </c>
      <c r="AA38" s="5">
        <v>0.6</v>
      </c>
      <c r="AB38" s="5">
        <v>6.3</v>
      </c>
      <c r="AC38" s="5">
        <v>2.375</v>
      </c>
      <c r="AD38" s="5">
        <v>0.6</v>
      </c>
      <c r="AE38" s="5">
        <v>13.692307692307692</v>
      </c>
      <c r="AG38" s="5">
        <v>171.8955020175782</v>
      </c>
    </row>
    <row r="39" spans="17:33" ht="12.75">
      <c r="Q39" s="5">
        <v>195</v>
      </c>
      <c r="R39" s="5">
        <v>1</v>
      </c>
      <c r="S39" s="5">
        <v>1</v>
      </c>
      <c r="T39" s="5">
        <v>0.5</v>
      </c>
      <c r="U39" s="5">
        <v>0.6666666666666666</v>
      </c>
      <c r="V39" s="5">
        <v>0.75</v>
      </c>
      <c r="W39" s="5">
        <v>1.2</v>
      </c>
      <c r="X39" s="5">
        <v>0.6</v>
      </c>
      <c r="Y39" s="5">
        <v>1</v>
      </c>
      <c r="Z39" s="5">
        <v>3.375</v>
      </c>
      <c r="AA39" s="5">
        <v>0.6</v>
      </c>
      <c r="AB39" s="5">
        <v>6.3</v>
      </c>
      <c r="AC39" s="5">
        <v>2.375</v>
      </c>
      <c r="AD39" s="5">
        <v>0.6</v>
      </c>
      <c r="AE39" s="5">
        <v>13.692307692307692</v>
      </c>
      <c r="AG39" s="5">
        <v>175.47639712926153</v>
      </c>
    </row>
    <row r="40" spans="17:33" ht="12.75">
      <c r="Q40" s="5">
        <v>196</v>
      </c>
      <c r="R40" s="5">
        <v>1</v>
      </c>
      <c r="S40" s="5">
        <v>1</v>
      </c>
      <c r="T40" s="5">
        <v>1</v>
      </c>
      <c r="U40" s="5">
        <v>0.6666666666666666</v>
      </c>
      <c r="V40" s="5">
        <v>0.75</v>
      </c>
      <c r="W40" s="5">
        <v>1.2</v>
      </c>
      <c r="X40" s="5">
        <v>0.6</v>
      </c>
      <c r="Y40" s="5">
        <v>1</v>
      </c>
      <c r="Z40" s="5">
        <v>3.375</v>
      </c>
      <c r="AA40" s="5">
        <v>0.6</v>
      </c>
      <c r="AB40" s="5">
        <v>6.3</v>
      </c>
      <c r="AC40" s="5">
        <v>2.375</v>
      </c>
      <c r="AD40" s="5">
        <v>0.6</v>
      </c>
      <c r="AE40" s="5">
        <v>13.692307692307692</v>
      </c>
      <c r="AG40" s="5">
        <v>170.91115280434082</v>
      </c>
    </row>
    <row r="41" spans="17:33" ht="12.75">
      <c r="Q41" s="5">
        <v>197</v>
      </c>
      <c r="R41" s="5">
        <v>1</v>
      </c>
      <c r="S41" s="5">
        <v>1</v>
      </c>
      <c r="T41" s="5">
        <v>1</v>
      </c>
      <c r="U41" s="5">
        <v>0.3</v>
      </c>
      <c r="V41" s="5">
        <v>0.75</v>
      </c>
      <c r="W41" s="5">
        <v>1.2</v>
      </c>
      <c r="X41" s="5">
        <v>0.6</v>
      </c>
      <c r="Y41" s="5">
        <v>1</v>
      </c>
      <c r="Z41" s="5">
        <v>3.375</v>
      </c>
      <c r="AA41" s="5">
        <v>0.6</v>
      </c>
      <c r="AB41" s="5">
        <v>6.3</v>
      </c>
      <c r="AC41" s="5">
        <v>2.375</v>
      </c>
      <c r="AD41" s="5">
        <v>0.6</v>
      </c>
      <c r="AE41" s="5">
        <v>0.07692307692307693</v>
      </c>
      <c r="AG41" s="5">
        <v>167.10143883884732</v>
      </c>
    </row>
    <row r="42" spans="17:33" ht="12.75">
      <c r="Q42" s="5">
        <v>198</v>
      </c>
      <c r="R42" s="5">
        <v>0</v>
      </c>
      <c r="S42" s="5">
        <v>0</v>
      </c>
      <c r="T42" s="5">
        <v>0</v>
      </c>
      <c r="U42" s="5">
        <v>0.3</v>
      </c>
      <c r="V42" s="5">
        <v>0</v>
      </c>
      <c r="W42" s="5">
        <v>0</v>
      </c>
      <c r="X42" s="5">
        <v>0.6</v>
      </c>
      <c r="Y42" s="5">
        <v>1</v>
      </c>
      <c r="Z42" s="5">
        <v>0</v>
      </c>
      <c r="AA42" s="5">
        <v>0.6</v>
      </c>
      <c r="AB42" s="5">
        <v>0</v>
      </c>
      <c r="AC42" s="5">
        <v>2.375</v>
      </c>
      <c r="AD42" s="5">
        <v>0.6</v>
      </c>
      <c r="AE42" s="5">
        <v>0.07692307692307693</v>
      </c>
      <c r="AG42" s="5">
        <v>178.4904217175987</v>
      </c>
    </row>
    <row r="43" ht="12.75">
      <c r="AG43" s="5">
        <v>179.5531228206696</v>
      </c>
    </row>
    <row r="44" ht="12.75">
      <c r="AG44" s="5">
        <v>180.97539298588032</v>
      </c>
    </row>
    <row r="45" ht="12.75">
      <c r="AG45" s="5">
        <v>184.7398983275811</v>
      </c>
    </row>
    <row r="46" ht="12.75">
      <c r="AG46" s="5">
        <v>169.64030052535412</v>
      </c>
    </row>
    <row r="47" ht="12.75">
      <c r="AG47" s="5">
        <v>173.88328355133424</v>
      </c>
    </row>
    <row r="48" ht="12.75">
      <c r="AG48" s="5">
        <v>175.00097372813943</v>
      </c>
    </row>
    <row r="49" ht="12.75">
      <c r="AG49" s="5">
        <v>186.41396280995772</v>
      </c>
    </row>
    <row r="50" ht="12.75">
      <c r="AG50" s="5">
        <v>178.24204018232163</v>
      </c>
    </row>
    <row r="51" ht="12.75">
      <c r="AG51" s="5">
        <v>181.52937221251076</v>
      </c>
    </row>
    <row r="52" ht="12.75">
      <c r="AG52" s="5">
        <v>170.75849276079455</v>
      </c>
    </row>
    <row r="53" ht="12.75">
      <c r="AG53" s="5">
        <v>172.3410460319132</v>
      </c>
    </row>
    <row r="54" ht="12.75">
      <c r="AG54" s="5">
        <v>174.46578953170385</v>
      </c>
    </row>
    <row r="55" ht="12.75">
      <c r="AG55" s="5">
        <v>180.3457226489065</v>
      </c>
    </row>
    <row r="56" ht="12.75">
      <c r="AG56" s="5">
        <v>175.37274404956005</v>
      </c>
    </row>
    <row r="57" ht="12.75">
      <c r="AG57" s="5">
        <v>176.32998376156507</v>
      </c>
    </row>
    <row r="58" ht="12.75">
      <c r="AG58" s="5">
        <v>170.52699499691298</v>
      </c>
    </row>
    <row r="59" ht="12.75">
      <c r="AG59" s="5">
        <v>185.4135207869387</v>
      </c>
    </row>
    <row r="60" ht="12.75">
      <c r="AG60" s="5">
        <v>178.54986466572623</v>
      </c>
    </row>
    <row r="61" ht="12.75">
      <c r="AG61" s="5">
        <v>174.37216497168836</v>
      </c>
    </row>
    <row r="62" ht="12.75">
      <c r="AG62" s="5">
        <v>177.84476412306077</v>
      </c>
    </row>
    <row r="63" ht="12.75">
      <c r="AG63" s="5">
        <v>175.73368384130865</v>
      </c>
    </row>
    <row r="64" ht="12.75">
      <c r="AG64" s="5">
        <v>174.00158051186168</v>
      </c>
    </row>
    <row r="65" ht="12.75">
      <c r="AG65" s="5">
        <v>182.36117012514413</v>
      </c>
    </row>
    <row r="66" ht="12.75">
      <c r="AG66" s="5">
        <v>177.74297442676848</v>
      </c>
    </row>
    <row r="67" ht="12.75">
      <c r="AG67" s="5">
        <v>186.5865579497787</v>
      </c>
    </row>
    <row r="68" ht="12.75">
      <c r="AG68" s="5">
        <v>183.80066776089922</v>
      </c>
    </row>
    <row r="69" ht="12.75">
      <c r="AG69" s="5">
        <v>183.0134446952746</v>
      </c>
    </row>
    <row r="70" ht="12.75">
      <c r="AG70" s="5">
        <v>175.57435451421878</v>
      </c>
    </row>
    <row r="71" ht="12.75">
      <c r="AG71" s="5">
        <v>184.73185824028926</v>
      </c>
    </row>
    <row r="72" ht="12.75">
      <c r="AG72" s="5">
        <v>174.60985686309147</v>
      </c>
    </row>
    <row r="73" ht="12.75">
      <c r="AG73" s="5">
        <v>174.84473964138127</v>
      </c>
    </row>
    <row r="74" ht="12.75">
      <c r="AG74" s="5">
        <v>177.58267468194524</v>
      </c>
    </row>
    <row r="75" ht="12.75">
      <c r="AG75" s="5">
        <v>176.7261274926569</v>
      </c>
    </row>
    <row r="76" ht="12.75">
      <c r="AG76" s="5">
        <v>169.475013765228</v>
      </c>
    </row>
    <row r="77" ht="12.75">
      <c r="AG77" s="5">
        <v>171.4084342480672</v>
      </c>
    </row>
    <row r="78" ht="12.75">
      <c r="AG78" s="5">
        <v>179.48874105632524</v>
      </c>
    </row>
    <row r="79" ht="12.75">
      <c r="AG79" s="5">
        <v>190.09255361294953</v>
      </c>
    </row>
    <row r="80" ht="12.75">
      <c r="AG80" s="5">
        <v>183.89602584211042</v>
      </c>
    </row>
    <row r="81" ht="12.75">
      <c r="AG81" s="5">
        <v>178.31136312300458</v>
      </c>
    </row>
    <row r="82" ht="12.75">
      <c r="AG82" s="5">
        <v>187.40629807696394</v>
      </c>
    </row>
    <row r="83" ht="12.75">
      <c r="AG83" s="5">
        <v>187.3954344637889</v>
      </c>
    </row>
    <row r="84" ht="12.75">
      <c r="AG84" s="5">
        <v>184.5496992022051</v>
      </c>
    </row>
    <row r="85" ht="12.75">
      <c r="AG85" s="5">
        <v>183.38277155803763</v>
      </c>
    </row>
    <row r="86" ht="12.75">
      <c r="AG86" s="5">
        <v>167.75441397261528</v>
      </c>
    </row>
    <row r="87" ht="12.75">
      <c r="AG87" s="5">
        <v>186.27082279312566</v>
      </c>
    </row>
    <row r="88" ht="12.75">
      <c r="AG88" s="5">
        <v>188.6154492611064</v>
      </c>
    </row>
    <row r="89" ht="12.75">
      <c r="AG89" s="5">
        <v>183.54541417146982</v>
      </c>
    </row>
    <row r="90" ht="12.75">
      <c r="AG90" s="5">
        <v>172.9188197304563</v>
      </c>
    </row>
    <row r="91" ht="12.75">
      <c r="AG91" s="5">
        <v>166.6548418276327</v>
      </c>
    </row>
    <row r="92" ht="12.75">
      <c r="AG92" s="5">
        <v>172.4504291478872</v>
      </c>
    </row>
    <row r="93" ht="12.75">
      <c r="AG93" s="5">
        <v>177.30481371451052</v>
      </c>
    </row>
    <row r="94" ht="12.75">
      <c r="AG94" s="5">
        <v>182.36354571289158</v>
      </c>
    </row>
    <row r="95" ht="12.75">
      <c r="AG95" s="5">
        <v>180.7038822588907</v>
      </c>
    </row>
    <row r="96" ht="12.75">
      <c r="AG96" s="5">
        <v>175.96402787997798</v>
      </c>
    </row>
    <row r="97" ht="12.75">
      <c r="AG97" s="5">
        <v>174.8053268158046</v>
      </c>
    </row>
    <row r="98" ht="12.75">
      <c r="AG98" s="5">
        <v>170.24270886068018</v>
      </c>
    </row>
    <row r="99" ht="12.75">
      <c r="AG99" s="5">
        <v>186.63457498454767</v>
      </c>
    </row>
    <row r="100" ht="12.75">
      <c r="AG100" s="5">
        <v>166.7219436317939</v>
      </c>
    </row>
    <row r="101" ht="12.75">
      <c r="AG101" s="5">
        <v>179.33846899061598</v>
      </c>
    </row>
    <row r="102" ht="12.75">
      <c r="AG102" s="5">
        <v>178.58111925058424</v>
      </c>
    </row>
    <row r="103" ht="12.75">
      <c r="AG103" s="5">
        <v>179.38876275235324</v>
      </c>
    </row>
    <row r="104" ht="12.75">
      <c r="AG104" s="5">
        <v>178.64892997462545</v>
      </c>
    </row>
    <row r="105" ht="12.75">
      <c r="AG105" s="5">
        <v>180.14657927198982</v>
      </c>
    </row>
    <row r="106" ht="12.75">
      <c r="AG106" s="5">
        <v>170.12633974281115</v>
      </c>
    </row>
    <row r="107" ht="12.75">
      <c r="AG107" s="5">
        <v>176.3584189945728</v>
      </c>
    </row>
    <row r="108" ht="12.75">
      <c r="AG108" s="5">
        <v>190.44241320661604</v>
      </c>
    </row>
    <row r="109" ht="12.75">
      <c r="AG109" s="5">
        <v>170.40794838698264</v>
      </c>
    </row>
    <row r="110" ht="12.75">
      <c r="AG110" s="5">
        <v>178.62310982543366</v>
      </c>
    </row>
    <row r="111" ht="12.75">
      <c r="AG111" s="5">
        <v>184.86243990621435</v>
      </c>
    </row>
    <row r="112" ht="12.75">
      <c r="AG112" s="5">
        <v>172.34239277007904</v>
      </c>
    </row>
    <row r="113" ht="12.75">
      <c r="AG113" s="5">
        <v>184.0078268884638</v>
      </c>
    </row>
    <row r="114" ht="12.75">
      <c r="AG114" s="5">
        <v>171.93270103877103</v>
      </c>
    </row>
    <row r="115" ht="12.75">
      <c r="AG115" s="5">
        <v>184.464314663018</v>
      </c>
    </row>
    <row r="116" ht="12.75">
      <c r="AG116" s="5">
        <v>184.17452856044227</v>
      </c>
    </row>
    <row r="117" ht="12.75">
      <c r="AG117" s="5">
        <v>172.45001569537962</v>
      </c>
    </row>
    <row r="118" ht="12.75">
      <c r="AG118" s="5">
        <v>174.4647672708438</v>
      </c>
    </row>
    <row r="119" ht="12.75">
      <c r="AG119" s="5">
        <v>169.98823852221585</v>
      </c>
    </row>
    <row r="120" ht="12.75">
      <c r="AG120" s="5">
        <v>184.06613066958892</v>
      </c>
    </row>
    <row r="121" ht="12.75">
      <c r="AG121" s="5">
        <v>170.50274031045237</v>
      </c>
    </row>
    <row r="122" ht="12.75">
      <c r="AG122" s="5">
        <v>179.79966936608753</v>
      </c>
    </row>
    <row r="123" ht="12.75">
      <c r="AG123" s="5">
        <v>178.18596279779496</v>
      </c>
    </row>
    <row r="124" ht="12.75">
      <c r="AG124" s="5">
        <v>171.1415215816261</v>
      </c>
    </row>
    <row r="125" ht="12.75">
      <c r="AG125" s="5">
        <v>179.44683596853022</v>
      </c>
    </row>
    <row r="126" ht="12.75">
      <c r="AG126" s="5">
        <v>176.7995801551915</v>
      </c>
    </row>
    <row r="127" ht="12.75">
      <c r="AG127" s="5">
        <v>166.98660902167916</v>
      </c>
    </row>
    <row r="128" ht="12.75">
      <c r="AG128" s="5">
        <v>176.1030484260395</v>
      </c>
    </row>
    <row r="129" ht="12.75">
      <c r="AG129" s="5">
        <v>175.34695339737632</v>
      </c>
    </row>
    <row r="130" ht="12.75">
      <c r="AG130" s="5">
        <v>170.41251622787206</v>
      </c>
    </row>
    <row r="131" ht="12.75">
      <c r="AG131" s="5">
        <v>185.0961414781553</v>
      </c>
    </row>
    <row r="132" ht="12.75">
      <c r="AG132" s="5">
        <v>182.17050329605894</v>
      </c>
    </row>
    <row r="133" ht="12.75">
      <c r="AG133" s="5">
        <v>182.73760359495358</v>
      </c>
    </row>
    <row r="134" ht="12.75">
      <c r="AG134" s="5">
        <v>184.76705608717126</v>
      </c>
    </row>
    <row r="135" ht="12.75">
      <c r="AG135" s="5">
        <v>177.91144957980265</v>
      </c>
    </row>
    <row r="136" ht="12.75">
      <c r="AG136" s="5">
        <v>185.3436482971409</v>
      </c>
    </row>
    <row r="137" ht="12.75">
      <c r="AG137" s="5">
        <v>170.83473906764343</v>
      </c>
    </row>
    <row r="138" ht="12.75">
      <c r="AG138" s="5">
        <v>176.34534178658893</v>
      </c>
    </row>
    <row r="139" ht="12.75">
      <c r="AG139" s="5">
        <v>182.19301459462227</v>
      </c>
    </row>
    <row r="140" ht="12.75">
      <c r="AG140" s="5">
        <v>175.11425816914863</v>
      </c>
    </row>
    <row r="141" ht="12.75">
      <c r="AG141" s="5">
        <v>178.1926323448229</v>
      </c>
    </row>
    <row r="142" ht="12.75">
      <c r="AG142" s="5">
        <v>177.69267104050235</v>
      </c>
    </row>
    <row r="143" ht="12.75">
      <c r="AG143" s="5">
        <v>170.70259363891566</v>
      </c>
    </row>
    <row r="144" ht="12.75">
      <c r="AG144" s="5">
        <v>180.33648496330127</v>
      </c>
    </row>
    <row r="145" ht="12.75">
      <c r="AG145" s="5">
        <v>181.8720533182258</v>
      </c>
    </row>
    <row r="146" ht="12.75">
      <c r="AG146" s="5">
        <v>170.60628646741327</v>
      </c>
    </row>
    <row r="147" ht="12.75">
      <c r="AG147" s="5">
        <v>186.73021003363402</v>
      </c>
    </row>
    <row r="148" ht="12.75">
      <c r="AG148" s="5">
        <v>187.84687156927635</v>
      </c>
    </row>
    <row r="149" ht="12.75">
      <c r="AG149" s="5">
        <v>176.3836443046111</v>
      </c>
    </row>
    <row r="150" ht="12.75">
      <c r="AG150" s="5">
        <v>184.40369374395578</v>
      </c>
    </row>
    <row r="151" ht="12.75">
      <c r="AG151" s="5">
        <v>179.0916870947295</v>
      </c>
    </row>
    <row r="152" ht="12.75">
      <c r="AG152" s="5">
        <v>180.66101143352435</v>
      </c>
    </row>
    <row r="153" ht="12.75">
      <c r="AG153" s="5">
        <v>167.12289662079567</v>
      </c>
    </row>
    <row r="154" ht="12.75">
      <c r="AG154" s="5">
        <v>173.62856395367072</v>
      </c>
    </row>
    <row r="155" ht="12.75">
      <c r="AG155" s="5">
        <v>182.9548989163014</v>
      </c>
    </row>
    <row r="156" ht="12.75">
      <c r="AG156" s="5">
        <v>174.2900320470271</v>
      </c>
    </row>
    <row r="157" ht="12.75">
      <c r="AG157" s="5">
        <v>161.0561902838487</v>
      </c>
    </row>
    <row r="158" ht="12.75">
      <c r="AG158" s="5">
        <v>178.05943248157428</v>
      </c>
    </row>
    <row r="159" ht="12.75">
      <c r="AG159" s="5">
        <v>178.3075897534304</v>
      </c>
    </row>
    <row r="160" ht="12.75">
      <c r="AG160" s="5">
        <v>177.71085159817275</v>
      </c>
    </row>
    <row r="161" ht="12.75">
      <c r="AG161" s="5">
        <v>189.2183445524323</v>
      </c>
    </row>
    <row r="162" ht="12.75">
      <c r="AG162" s="5">
        <v>170.5596333451877</v>
      </c>
    </row>
    <row r="163" ht="12.75">
      <c r="AG163" s="5">
        <v>181.81673697322628</v>
      </c>
    </row>
    <row r="164" ht="12.75">
      <c r="AG164" s="5">
        <v>180.98265949566783</v>
      </c>
    </row>
    <row r="165" ht="12.75">
      <c r="AG165" s="5">
        <v>168.8745948777529</v>
      </c>
    </row>
    <row r="166" ht="12.75">
      <c r="AG166" s="5">
        <v>171.87468859587185</v>
      </c>
    </row>
    <row r="167" ht="12.75">
      <c r="AG167" s="5">
        <v>173.97950847110113</v>
      </c>
    </row>
    <row r="168" ht="12.75">
      <c r="AG168" s="5">
        <v>173.71142608795373</v>
      </c>
    </row>
    <row r="169" ht="12.75">
      <c r="AG169" s="5">
        <v>177.99333301431437</v>
      </c>
    </row>
    <row r="170" ht="12.75">
      <c r="AG170" s="5">
        <v>175.81307861272168</v>
      </c>
    </row>
    <row r="171" ht="12.75">
      <c r="AG171" s="5">
        <v>180.2701675551596</v>
      </c>
    </row>
    <row r="172" ht="12.75">
      <c r="AG172" s="5">
        <v>178.17459092828258</v>
      </c>
    </row>
    <row r="173" ht="12.75">
      <c r="AG173" s="5">
        <v>181.21531159692765</v>
      </c>
    </row>
    <row r="174" ht="12.75">
      <c r="AG174" s="5">
        <v>163.97784407090003</v>
      </c>
    </row>
    <row r="175" ht="12.75">
      <c r="AG175" s="5">
        <v>180.48459394894985</v>
      </c>
    </row>
    <row r="176" ht="12.75">
      <c r="AG176" s="5">
        <v>188.2126977796716</v>
      </c>
    </row>
    <row r="177" ht="12.75">
      <c r="AG177" s="5">
        <v>177.78102528024178</v>
      </c>
    </row>
    <row r="178" ht="12.75">
      <c r="AG178" s="5">
        <v>182.07617105384494</v>
      </c>
    </row>
    <row r="179" ht="12.75">
      <c r="AG179" s="5">
        <v>171.57842228204512</v>
      </c>
    </row>
    <row r="180" ht="12.75">
      <c r="AG180" s="5">
        <v>174.02122090788703</v>
      </c>
    </row>
    <row r="181" ht="12.75">
      <c r="AG181" s="5">
        <v>168.07094238083695</v>
      </c>
    </row>
    <row r="182" ht="12.75">
      <c r="AG182" s="5">
        <v>173.48470575898185</v>
      </c>
    </row>
    <row r="183" ht="12.75">
      <c r="AG183" s="5">
        <v>176.26679979676564</v>
      </c>
    </row>
    <row r="184" ht="12.75">
      <c r="AG184" s="5">
        <v>177.60448722601728</v>
      </c>
    </row>
    <row r="185" ht="12.75">
      <c r="AG185" s="5">
        <v>179.9422063162941</v>
      </c>
    </row>
    <row r="186" ht="12.75">
      <c r="AG186" s="5">
        <v>172.2876079841287</v>
      </c>
    </row>
    <row r="187" ht="12.75">
      <c r="AG187" s="5">
        <v>162.63482663680486</v>
      </c>
    </row>
    <row r="188" ht="12.75">
      <c r="AG188" s="5">
        <v>177.7513378004197</v>
      </c>
    </row>
    <row r="189" ht="12.75">
      <c r="AG189" s="5">
        <v>176.17120069710407</v>
      </c>
    </row>
    <row r="190" ht="12.75">
      <c r="AG190" s="5">
        <v>181.8305940717605</v>
      </c>
    </row>
    <row r="191" ht="12.75">
      <c r="AG191" s="5">
        <v>169.41602588363128</v>
      </c>
    </row>
    <row r="192" ht="12.75">
      <c r="AG192" s="5">
        <v>172.85632947915607</v>
      </c>
    </row>
    <row r="193" ht="12.75">
      <c r="AG193" s="5">
        <v>180.23855736852258</v>
      </c>
    </row>
    <row r="194" ht="12.75">
      <c r="AG194" s="5">
        <v>174.44666752793972</v>
      </c>
    </row>
    <row r="195" ht="12.75">
      <c r="AG195" s="5">
        <v>172.12990693808078</v>
      </c>
    </row>
    <row r="196" ht="12.75">
      <c r="AG196" s="5">
        <v>176.05947394200535</v>
      </c>
    </row>
    <row r="197" ht="12.75">
      <c r="AG197" s="5">
        <v>174.7387277526645</v>
      </c>
    </row>
    <row r="198" ht="12.75">
      <c r="AG198" s="5">
        <v>177.52309330794625</v>
      </c>
    </row>
    <row r="199" ht="12.75">
      <c r="AG199" s="5">
        <v>179.7892939287673</v>
      </c>
    </row>
    <row r="200" ht="12.75">
      <c r="AG200" s="5">
        <v>167.01188772678532</v>
      </c>
    </row>
    <row r="201" ht="12.75">
      <c r="AG201" s="5">
        <v>177.24636092417305</v>
      </c>
    </row>
    <row r="202" ht="12.75">
      <c r="AG202" s="5">
        <v>184.87558499273277</v>
      </c>
    </row>
    <row r="203" ht="12.75">
      <c r="AG203" s="5">
        <v>179.99395426930215</v>
      </c>
    </row>
    <row r="204" ht="12.75">
      <c r="AG204" s="5">
        <v>172.77976308861304</v>
      </c>
    </row>
    <row r="205" ht="12.75">
      <c r="AG205" s="5">
        <v>173.2043876577962</v>
      </c>
    </row>
    <row r="206" ht="12.75">
      <c r="AG206" s="5">
        <v>186.58219898887467</v>
      </c>
    </row>
    <row r="207" ht="12.75">
      <c r="AG207" s="5">
        <v>183.27510790450177</v>
      </c>
    </row>
    <row r="208" ht="12.75">
      <c r="AG208" s="5">
        <v>180.36643079239133</v>
      </c>
    </row>
    <row r="209" ht="12.75">
      <c r="AG209" s="5">
        <v>184.2139770033851</v>
      </c>
    </row>
    <row r="210" ht="12.75">
      <c r="AG210" s="5">
        <v>174.78390873814283</v>
      </c>
    </row>
    <row r="211" ht="12.75">
      <c r="AG211" s="5">
        <v>189.45914871953372</v>
      </c>
    </row>
    <row r="212" ht="12.75">
      <c r="AG212" s="5">
        <v>177.70106236077876</v>
      </c>
    </row>
    <row r="213" ht="12.75">
      <c r="AG213" s="5">
        <v>179.28071390840967</v>
      </c>
    </row>
    <row r="214" ht="12.75">
      <c r="AG214" s="5">
        <v>181.36105933138222</v>
      </c>
    </row>
    <row r="215" ht="12.75">
      <c r="AG215" s="5">
        <v>186.09034054630553</v>
      </c>
    </row>
    <row r="216" ht="12.75">
      <c r="AG216" s="5">
        <v>177.02087359098894</v>
      </c>
    </row>
    <row r="217" ht="12.75">
      <c r="AG217" s="5">
        <v>172.1841517166544</v>
      </c>
    </row>
    <row r="218" ht="12.75">
      <c r="AG218" s="5">
        <v>176.78558788505174</v>
      </c>
    </row>
    <row r="219" ht="12.75">
      <c r="AG219" s="5">
        <v>169.54503315676337</v>
      </c>
    </row>
    <row r="220" ht="12.75">
      <c r="AG220" s="5">
        <v>187.2273723883157</v>
      </c>
    </row>
    <row r="221" ht="12.75">
      <c r="AG221" s="5">
        <v>187.58062772429295</v>
      </c>
    </row>
    <row r="222" ht="12.75">
      <c r="AG222" s="5">
        <v>178.01792520337213</v>
      </c>
    </row>
    <row r="223" ht="12.75">
      <c r="AG223" s="5">
        <v>176.7360065778252</v>
      </c>
    </row>
    <row r="224" ht="12.75">
      <c r="AG224" s="5">
        <v>176.26246226434378</v>
      </c>
    </row>
    <row r="225" ht="12.75">
      <c r="AG225" s="5">
        <v>182.1864654737895</v>
      </c>
    </row>
    <row r="226" ht="12.75">
      <c r="AG226" s="5">
        <v>188.79190212353356</v>
      </c>
    </row>
    <row r="227" ht="12.75">
      <c r="AG227" s="5">
        <v>174.7223895357314</v>
      </c>
    </row>
    <row r="228" ht="12.75">
      <c r="AG228" s="5">
        <v>174.34811101352446</v>
      </c>
    </row>
    <row r="229" ht="12.75">
      <c r="AG229" s="5">
        <v>176.8243544535279</v>
      </c>
    </row>
    <row r="230" ht="12.75">
      <c r="AG230" s="5">
        <v>185.58091892162113</v>
      </c>
    </row>
    <row r="231" ht="12.75">
      <c r="AG231" s="5">
        <v>179.71929123609564</v>
      </c>
    </row>
    <row r="232" ht="12.75">
      <c r="AG232" s="5">
        <v>173.65712710605783</v>
      </c>
    </row>
    <row r="233" ht="12.75">
      <c r="AG233" s="5">
        <v>171.07575063183836</v>
      </c>
    </row>
    <row r="234" ht="12.75">
      <c r="AG234" s="5">
        <v>176.29696652128325</v>
      </c>
    </row>
    <row r="235" ht="12.75">
      <c r="AG235" s="5">
        <v>176.18794488980416</v>
      </c>
    </row>
    <row r="236" ht="12.75">
      <c r="AG236" s="5">
        <v>172.52006506659882</v>
      </c>
    </row>
    <row r="237" ht="12.75">
      <c r="AG237" s="5">
        <v>174.13635893088858</v>
      </c>
    </row>
    <row r="238" ht="12.75">
      <c r="AG238" s="5">
        <v>182.55935535123527</v>
      </c>
    </row>
    <row r="239" ht="12.75">
      <c r="AG239" s="5">
        <v>180.3608089921813</v>
      </c>
    </row>
    <row r="240" ht="12.75">
      <c r="AG240" s="5">
        <v>177.28916700964706</v>
      </c>
    </row>
    <row r="241" ht="12.75">
      <c r="AG241" s="5">
        <v>179.81795253603374</v>
      </c>
    </row>
    <row r="242" ht="12.75">
      <c r="AG242" s="5">
        <v>186.46773798558687</v>
      </c>
    </row>
    <row r="243" ht="12.75">
      <c r="AG243" s="5">
        <v>179.05801164614408</v>
      </c>
    </row>
    <row r="244" ht="12.75">
      <c r="AG244" s="5">
        <v>166.82533808824996</v>
      </c>
    </row>
    <row r="245" ht="12.75">
      <c r="AG245" s="5">
        <v>175.1303965115361</v>
      </c>
    </row>
    <row r="246" ht="12.75">
      <c r="AG246" s="5">
        <v>185.907502648125</v>
      </c>
    </row>
    <row r="247" ht="12.75">
      <c r="AG247" s="5">
        <v>175.4886818812308</v>
      </c>
    </row>
    <row r="248" ht="12.75">
      <c r="AG248" s="5">
        <v>177.46924804039824</v>
      </c>
    </row>
    <row r="249" ht="12.75">
      <c r="AG249" s="5">
        <v>179.2122584738373</v>
      </c>
    </row>
    <row r="250" ht="12.75">
      <c r="AG250" s="5">
        <v>188.902197222255</v>
      </c>
    </row>
    <row r="251" ht="12.75">
      <c r="AG251" s="5">
        <v>175.6225256665302</v>
      </c>
    </row>
    <row r="252" ht="12.75">
      <c r="AG252" s="5">
        <v>185.80805467035606</v>
      </c>
    </row>
    <row r="253" ht="12.75">
      <c r="AG253" s="5">
        <v>182.8491476542201</v>
      </c>
    </row>
    <row r="254" ht="12.75">
      <c r="AG254" s="5">
        <v>183.22989143316815</v>
      </c>
    </row>
    <row r="255" ht="12.75">
      <c r="AG255" s="5">
        <v>178.38300471885523</v>
      </c>
    </row>
    <row r="256" ht="12.75">
      <c r="AG256" s="5">
        <v>180.23312637060423</v>
      </c>
    </row>
    <row r="257" ht="12.75">
      <c r="AG257" s="5">
        <v>189.13602878795405</v>
      </c>
    </row>
    <row r="258" ht="12.75">
      <c r="AG258" s="5">
        <v>179.93718038662095</v>
      </c>
    </row>
    <row r="259" ht="12.75">
      <c r="AG259" s="5">
        <v>168.44763570060704</v>
      </c>
    </row>
    <row r="260" ht="12.75">
      <c r="AG260" s="5">
        <v>170.27402390794887</v>
      </c>
    </row>
    <row r="261" ht="12.75">
      <c r="AG261" s="5">
        <v>183.49770692318634</v>
      </c>
    </row>
    <row r="262" ht="12.75">
      <c r="AG262" s="5">
        <v>183.04799439753725</v>
      </c>
    </row>
    <row r="263" ht="12.75">
      <c r="AG263" s="5">
        <v>173.31821147727103</v>
      </c>
    </row>
    <row r="264" ht="12.75">
      <c r="AG264" s="5">
        <v>175.46063231029677</v>
      </c>
    </row>
    <row r="265" ht="12.75">
      <c r="AG265" s="5">
        <v>181.16214724701146</v>
      </c>
    </row>
    <row r="266" ht="12.75">
      <c r="AG266" s="5">
        <v>184.63488063475242</v>
      </c>
    </row>
    <row r="267" ht="12.75">
      <c r="AG267" s="5">
        <v>173.6216497943989</v>
      </c>
    </row>
    <row r="268" ht="12.75">
      <c r="AG268" s="5">
        <v>175.43508445256262</v>
      </c>
    </row>
    <row r="269" ht="12.75">
      <c r="AG269" s="5">
        <v>177.41317799496036</v>
      </c>
    </row>
    <row r="270" ht="12.75">
      <c r="AG270" s="5">
        <v>171.09277415776813</v>
      </c>
    </row>
    <row r="271" ht="12.75">
      <c r="AG271" s="5">
        <v>170.6186465691474</v>
      </c>
    </row>
    <row r="272" ht="12.75">
      <c r="AG272" s="5">
        <v>181.3090987568953</v>
      </c>
    </row>
    <row r="273" ht="12.75">
      <c r="AG273" s="5">
        <v>183.91138185963086</v>
      </c>
    </row>
    <row r="274" ht="12.75">
      <c r="AG274" s="5">
        <v>181.15122917857406</v>
      </c>
    </row>
    <row r="275" ht="12.75">
      <c r="AG275" s="5">
        <v>180.4346325721024</v>
      </c>
    </row>
    <row r="276" ht="12.75">
      <c r="AG276" s="5">
        <v>188.50698662895797</v>
      </c>
    </row>
    <row r="277" ht="12.75">
      <c r="AG277" s="5">
        <v>182.56121477510203</v>
      </c>
    </row>
    <row r="278" ht="12.75">
      <c r="AG278" s="5">
        <v>178.9456614870843</v>
      </c>
    </row>
    <row r="279" ht="12.75">
      <c r="AG279" s="5">
        <v>180.8596895020442</v>
      </c>
    </row>
    <row r="280" ht="12.75">
      <c r="AG280" s="5">
        <v>181.85859107005402</v>
      </c>
    </row>
    <row r="281" ht="12.75">
      <c r="AG281" s="5">
        <v>188.9031721274475</v>
      </c>
    </row>
    <row r="282" ht="12.75">
      <c r="AG282" s="5">
        <v>177.51983675251535</v>
      </c>
    </row>
    <row r="283" ht="12.75">
      <c r="AG283" s="5">
        <v>177.96161473902768</v>
      </c>
    </row>
    <row r="284" ht="12.75">
      <c r="AG284" s="5">
        <v>180.24238418657524</v>
      </c>
    </row>
    <row r="285" ht="12.75">
      <c r="AG285" s="5">
        <v>179.636653694548</v>
      </c>
    </row>
    <row r="286" ht="12.75">
      <c r="AG286" s="5">
        <v>175.55818635869198</v>
      </c>
    </row>
    <row r="287" ht="12.75">
      <c r="AG287" s="5">
        <v>171.65090183477042</v>
      </c>
    </row>
    <row r="288" ht="12.75">
      <c r="AG288" s="5">
        <v>170.9241616010313</v>
      </c>
    </row>
    <row r="289" ht="12.75">
      <c r="AG289" s="5">
        <v>174.27103145699445</v>
      </c>
    </row>
    <row r="290" ht="12.75">
      <c r="AG290" s="5">
        <v>182.31377752757385</v>
      </c>
    </row>
    <row r="291" ht="12.75">
      <c r="AG291" s="5">
        <v>180.34246135420298</v>
      </c>
    </row>
    <row r="292" ht="12.75">
      <c r="AG292" s="5">
        <v>175.81043163201824</v>
      </c>
    </row>
    <row r="293" ht="12.75">
      <c r="AG293" s="5">
        <v>166.72833816388732</v>
      </c>
    </row>
    <row r="294" ht="12.75">
      <c r="AG294" s="5">
        <v>174.89936205902774</v>
      </c>
    </row>
    <row r="295" ht="12.75">
      <c r="AG295" s="5">
        <v>179.65565354531194</v>
      </c>
    </row>
    <row r="296" ht="12.75">
      <c r="AG296" s="5">
        <v>174.69141171628024</v>
      </c>
    </row>
    <row r="297" ht="12.75">
      <c r="AG297" s="5">
        <v>184.7932739827515</v>
      </c>
    </row>
    <row r="298" ht="12.75">
      <c r="AG298" s="5">
        <v>178.53086189267833</v>
      </c>
    </row>
    <row r="299" ht="12.75">
      <c r="AG299" s="5">
        <v>186.19872123942193</v>
      </c>
    </row>
    <row r="300" ht="12.75">
      <c r="AG300" s="5">
        <v>179.57121976663478</v>
      </c>
    </row>
    <row r="301" ht="12.75">
      <c r="AG301" s="5">
        <v>170.75181846465148</v>
      </c>
    </row>
    <row r="302" ht="12.75">
      <c r="AG302" s="5">
        <v>169.16197447215097</v>
      </c>
    </row>
    <row r="303" ht="12.75">
      <c r="AG303" s="5">
        <v>175.91324060063087</v>
      </c>
    </row>
    <row r="304" ht="12.75">
      <c r="AG304" s="5">
        <v>167.02582780636726</v>
      </c>
    </row>
    <row r="305" ht="12.75">
      <c r="AG305" s="5">
        <v>171.91917095919553</v>
      </c>
    </row>
    <row r="306" ht="12.75">
      <c r="AG306" s="5">
        <v>179.00785799279186</v>
      </c>
    </row>
    <row r="307" ht="12.75">
      <c r="AG307" s="5">
        <v>182.29082566552796</v>
      </c>
    </row>
    <row r="308" ht="12.75">
      <c r="AG308" s="5">
        <v>168.76477548087436</v>
      </c>
    </row>
    <row r="309" ht="12.75">
      <c r="AG309" s="5">
        <v>185.96618076747214</v>
      </c>
    </row>
    <row r="310" ht="12.75">
      <c r="AG310" s="5">
        <v>175.06145322074553</v>
      </c>
    </row>
    <row r="311" ht="12.75">
      <c r="AG311" s="5">
        <v>184.54940540256885</v>
      </c>
    </row>
    <row r="312" ht="12.75">
      <c r="AG312" s="5">
        <v>181.31049608384404</v>
      </c>
    </row>
    <row r="313" ht="12.75">
      <c r="AG313" s="5">
        <v>179.85525363814338</v>
      </c>
    </row>
    <row r="314" ht="12.75">
      <c r="AG314" s="5">
        <v>172.1254792066126</v>
      </c>
    </row>
    <row r="315" ht="12.75">
      <c r="AG315" s="5">
        <v>179.24518133490744</v>
      </c>
    </row>
    <row r="316" ht="12.75">
      <c r="AG316" s="5">
        <v>165.40717861764563</v>
      </c>
    </row>
    <row r="317" ht="12.75">
      <c r="AG317" s="5">
        <v>172.38421179567982</v>
      </c>
    </row>
    <row r="318" ht="12.75">
      <c r="AG318" s="5">
        <v>176.578641254854</v>
      </c>
    </row>
    <row r="319" ht="12.75">
      <c r="AG319" s="5">
        <v>172.27722608417213</v>
      </c>
    </row>
    <row r="320" ht="12.75">
      <c r="AG320" s="5">
        <v>181.14487243820753</v>
      </c>
    </row>
    <row r="321" ht="12.75">
      <c r="AG321" s="5">
        <v>167.5198487640389</v>
      </c>
    </row>
    <row r="322" ht="12.75">
      <c r="AG322" s="5">
        <v>177.14112035798098</v>
      </c>
    </row>
    <row r="323" ht="12.75">
      <c r="AG323" s="5">
        <v>182.44210423578883</v>
      </c>
    </row>
    <row r="324" ht="12.75">
      <c r="AG324" s="5">
        <v>184.5976630214163</v>
      </c>
    </row>
    <row r="325" ht="12.75">
      <c r="AG325" s="5">
        <v>159.50922168892947</v>
      </c>
    </row>
    <row r="326" ht="12.75">
      <c r="AG326" s="5">
        <v>175.12018310595187</v>
      </c>
    </row>
    <row r="327" ht="12.75">
      <c r="AG327" s="5">
        <v>188.50734625121495</v>
      </c>
    </row>
    <row r="328" ht="12.75">
      <c r="AG328" s="5">
        <v>183.65692560875053</v>
      </c>
    </row>
    <row r="329" ht="12.75">
      <c r="AG329" s="5">
        <v>174.7778188754826</v>
      </c>
    </row>
    <row r="330" ht="12.75">
      <c r="AG330" s="5">
        <v>178.426029270051</v>
      </c>
    </row>
    <row r="331" ht="12.75">
      <c r="AG331" s="5">
        <v>180.74591546355384</v>
      </c>
    </row>
    <row r="332" ht="12.75">
      <c r="AG332" s="5">
        <v>171.11038284404657</v>
      </c>
    </row>
    <row r="333" ht="12.75">
      <c r="AG333" s="5">
        <v>167.93312229501637</v>
      </c>
    </row>
    <row r="334" ht="12.75">
      <c r="AG334" s="5">
        <v>182.4597823854204</v>
      </c>
    </row>
    <row r="335" ht="12.75">
      <c r="AG335" s="5">
        <v>180.01208665948624</v>
      </c>
    </row>
    <row r="336" ht="12.75">
      <c r="AG336" s="5">
        <v>176.33783790830333</v>
      </c>
    </row>
    <row r="337" ht="12.75">
      <c r="AG337" s="5">
        <v>167.58354140345682</v>
      </c>
    </row>
    <row r="338" ht="12.75">
      <c r="AG338" s="5">
        <v>179.12375197521223</v>
      </c>
    </row>
    <row r="339" ht="12.75">
      <c r="AG339" s="5">
        <v>174.06283788742</v>
      </c>
    </row>
    <row r="340" ht="12.75">
      <c r="AG340" s="5">
        <v>186.08557102688434</v>
      </c>
    </row>
    <row r="341" ht="12.75">
      <c r="AG341" s="5">
        <v>172.5007440311912</v>
      </c>
    </row>
    <row r="342" ht="12.75">
      <c r="AG342" s="5">
        <v>188.3710461228213</v>
      </c>
    </row>
    <row r="343" ht="12.75">
      <c r="AG343" s="5">
        <v>173.6511654932463</v>
      </c>
    </row>
    <row r="344" ht="12.75">
      <c r="AG344" s="5">
        <v>171.2277728456969</v>
      </c>
    </row>
    <row r="345" ht="12.75">
      <c r="AG345" s="5">
        <v>171.56598510156348</v>
      </c>
    </row>
    <row r="346" ht="12.75">
      <c r="AG346" s="5">
        <v>180.7780611837356</v>
      </c>
    </row>
    <row r="347" ht="12.75">
      <c r="AG347" s="5">
        <v>163.04991983376237</v>
      </c>
    </row>
    <row r="348" ht="12.75">
      <c r="AG348" s="5">
        <v>180.21186596200317</v>
      </c>
    </row>
    <row r="349" ht="12.75">
      <c r="AG349" s="5">
        <v>162.81093982084892</v>
      </c>
    </row>
    <row r="350" ht="12.75">
      <c r="AG350" s="5">
        <v>190.49381330795484</v>
      </c>
    </row>
    <row r="351" ht="12.75">
      <c r="AG351" s="5">
        <v>190.0032371847783</v>
      </c>
    </row>
    <row r="352" ht="12.75">
      <c r="AG352" s="5">
        <v>169.09566008581515</v>
      </c>
    </row>
    <row r="353" ht="12.75">
      <c r="AG353" s="5">
        <v>184.1813089553519</v>
      </c>
    </row>
    <row r="354" ht="12.75">
      <c r="AG354" s="5">
        <v>182.7013806491997</v>
      </c>
    </row>
    <row r="355" ht="12.75">
      <c r="AG355" s="5">
        <v>178.15707749448472</v>
      </c>
    </row>
    <row r="356" ht="12.75">
      <c r="AG356" s="5">
        <v>174.35954640093064</v>
      </c>
    </row>
    <row r="357" ht="12.75">
      <c r="AG357" s="5">
        <v>180.00157406817578</v>
      </c>
    </row>
    <row r="358" ht="12.75">
      <c r="AG358" s="5">
        <v>185.67487773453814</v>
      </c>
    </row>
    <row r="359" ht="12.75">
      <c r="AG359" s="5">
        <v>188.41002642487388</v>
      </c>
    </row>
    <row r="360" ht="12.75">
      <c r="AG360" s="5">
        <v>186.30414506459437</v>
      </c>
    </row>
    <row r="361" ht="12.75">
      <c r="AG361" s="5">
        <v>175.5897127316457</v>
      </c>
    </row>
    <row r="362" ht="12.75">
      <c r="AG362" s="5">
        <v>170.82355315244632</v>
      </c>
    </row>
    <row r="363" ht="12.75">
      <c r="AG363" s="5">
        <v>183.38272687934128</v>
      </c>
    </row>
    <row r="364" ht="12.75">
      <c r="AG364" s="5">
        <v>166.17232774823634</v>
      </c>
    </row>
    <row r="365" ht="12.75">
      <c r="AG365" s="5">
        <v>175.07124857389866</v>
      </c>
    </row>
    <row r="366" ht="12.75">
      <c r="AG366" s="5">
        <v>178.57596900514145</v>
      </c>
    </row>
    <row r="367" ht="12.75">
      <c r="AG367" s="5">
        <v>173.83911261284146</v>
      </c>
    </row>
    <row r="368" ht="12.75">
      <c r="AG368" s="5">
        <v>179.08771784643278</v>
      </c>
    </row>
    <row r="369" ht="12.75">
      <c r="AG369" s="5">
        <v>171.00299088860783</v>
      </c>
    </row>
    <row r="370" ht="12.75">
      <c r="AG370" s="5">
        <v>171.6968101337875</v>
      </c>
    </row>
    <row r="371" ht="12.75">
      <c r="AG371" s="5">
        <v>175.0998044116392</v>
      </c>
    </row>
    <row r="372" ht="12.75">
      <c r="AG372" s="5">
        <v>170.6474805427926</v>
      </c>
    </row>
    <row r="373" ht="12.75">
      <c r="AG373" s="5">
        <v>179.05635847112495</v>
      </c>
    </row>
    <row r="374" ht="12.75">
      <c r="AG374" s="5">
        <v>189.1444674031174</v>
      </c>
    </row>
    <row r="375" ht="12.75">
      <c r="AG375" s="5">
        <v>179.67134496114048</v>
      </c>
    </row>
    <row r="376" ht="12.75">
      <c r="AG376" s="5">
        <v>171.80312642594157</v>
      </c>
    </row>
    <row r="377" ht="12.75">
      <c r="AG377" s="5">
        <v>180.62150336645567</v>
      </c>
    </row>
    <row r="378" ht="12.75">
      <c r="AG378" s="5">
        <v>179.8093517537768</v>
      </c>
    </row>
    <row r="379" ht="12.75">
      <c r="AG379" s="5">
        <v>178.8359567948403</v>
      </c>
    </row>
    <row r="380" ht="12.75">
      <c r="AG380" s="5">
        <v>183.7756118948713</v>
      </c>
    </row>
    <row r="381" ht="12.75">
      <c r="AG381" s="5">
        <v>178.36550620523002</v>
      </c>
    </row>
    <row r="382" ht="12.75">
      <c r="AG382" s="5">
        <v>173.7770052028576</v>
      </c>
    </row>
    <row r="383" ht="12.75">
      <c r="AG383" s="5">
        <v>183.01962000720192</v>
      </c>
    </row>
    <row r="384" ht="12.75">
      <c r="AG384" s="5">
        <v>172.64380707054912</v>
      </c>
    </row>
    <row r="385" ht="12.75">
      <c r="AG385" s="5">
        <v>163.46981576994216</v>
      </c>
    </row>
    <row r="386" ht="12.75">
      <c r="AG386" s="5">
        <v>169.1334999819876</v>
      </c>
    </row>
    <row r="387" ht="12.75">
      <c r="AG387" s="5">
        <v>170.38520609831556</v>
      </c>
    </row>
    <row r="388" ht="12.75">
      <c r="AG388" s="5">
        <v>185.2989116240538</v>
      </c>
    </row>
    <row r="389" ht="12.75">
      <c r="AG389" s="5">
        <v>173.76648679930835</v>
      </c>
    </row>
    <row r="390" ht="12.75">
      <c r="AG390" s="5">
        <v>177.09885060079546</v>
      </c>
    </row>
    <row r="391" ht="12.75">
      <c r="AG391" s="5">
        <v>177.45226158652096</v>
      </c>
    </row>
    <row r="392" ht="12.75">
      <c r="AG392" s="5">
        <v>178.49075294016174</v>
      </c>
    </row>
    <row r="393" ht="12.75">
      <c r="AG393" s="5">
        <v>183.43964767339864</v>
      </c>
    </row>
    <row r="394" ht="12.75">
      <c r="AG394" s="5">
        <v>182.5086605481861</v>
      </c>
    </row>
    <row r="395" ht="12.75">
      <c r="AG395" s="5">
        <v>182.4605200650254</v>
      </c>
    </row>
    <row r="396" ht="12.75">
      <c r="AG396" s="5">
        <v>194.3207453921603</v>
      </c>
    </row>
    <row r="397" ht="12.75">
      <c r="AG397" s="5">
        <v>172.18363873877334</v>
      </c>
    </row>
    <row r="398" ht="12.75">
      <c r="AG398" s="5">
        <v>173.16986930758037</v>
      </c>
    </row>
    <row r="399" ht="12.75">
      <c r="AG399" s="5">
        <v>179.2731047557545</v>
      </c>
    </row>
    <row r="400" ht="12.75">
      <c r="AG400" s="5">
        <v>184.34333268442978</v>
      </c>
    </row>
    <row r="401" ht="12.75">
      <c r="AG401" s="5">
        <v>171.82319186628337</v>
      </c>
    </row>
    <row r="402" ht="12.75">
      <c r="AG402" s="5">
        <v>175.98880351296427</v>
      </c>
    </row>
    <row r="403" ht="12.75">
      <c r="AG403" s="5">
        <v>179.2311593369364</v>
      </c>
    </row>
    <row r="404" ht="12.75">
      <c r="AG404" s="5">
        <v>168.38075535269184</v>
      </c>
    </row>
    <row r="405" ht="12.75">
      <c r="AG405" s="5">
        <v>186.04667684484173</v>
      </c>
    </row>
    <row r="406" ht="12.75">
      <c r="AG406" s="5">
        <v>185.39692824510786</v>
      </c>
    </row>
    <row r="407" ht="12.75">
      <c r="AG407" s="5">
        <v>177.66314267169835</v>
      </c>
    </row>
    <row r="408" ht="12.75">
      <c r="AG408" s="5">
        <v>184.41845636078193</v>
      </c>
    </row>
    <row r="409" ht="12.75">
      <c r="AG409" s="5">
        <v>165.57312206962533</v>
      </c>
    </row>
    <row r="410" ht="12.75">
      <c r="AG410" s="5">
        <v>178.06633932418185</v>
      </c>
    </row>
    <row r="411" ht="12.75">
      <c r="AG411" s="5">
        <v>166.75027943230714</v>
      </c>
    </row>
    <row r="412" ht="12.75">
      <c r="AG412" s="5">
        <v>182.33145390041372</v>
      </c>
    </row>
    <row r="413" ht="12.75">
      <c r="AG413" s="5">
        <v>178.8485188179384</v>
      </c>
    </row>
    <row r="414" ht="12.75">
      <c r="AG414" s="5">
        <v>188.1542003503566</v>
      </c>
    </row>
    <row r="415" ht="12.75">
      <c r="AG415" s="5">
        <v>177.06079903487313</v>
      </c>
    </row>
    <row r="416" ht="12.75">
      <c r="AG416" s="5">
        <v>185.91613897162105</v>
      </c>
    </row>
    <row r="417" ht="12.75">
      <c r="AG417" s="5">
        <v>181.17888962731794</v>
      </c>
    </row>
    <row r="418" ht="12.75">
      <c r="AG418" s="5">
        <v>176.0692791952826</v>
      </c>
    </row>
    <row r="419" ht="12.75">
      <c r="AG419" s="5">
        <v>176.03373659317347</v>
      </c>
    </row>
    <row r="420" ht="12.75">
      <c r="AG420" s="5">
        <v>175.7582597273161</v>
      </c>
    </row>
    <row r="421" ht="12.75">
      <c r="AG421" s="5">
        <v>173.10482069821919</v>
      </c>
    </row>
    <row r="422" ht="12.75">
      <c r="AG422" s="5">
        <v>195.1091994910571</v>
      </c>
    </row>
    <row r="423" ht="12.75">
      <c r="AG423" s="5">
        <v>184.10730018746327</v>
      </c>
    </row>
    <row r="424" ht="12.75">
      <c r="AG424" s="5">
        <v>172.41336634549523</v>
      </c>
    </row>
    <row r="425" ht="12.75">
      <c r="AG425" s="5">
        <v>181.49343622263993</v>
      </c>
    </row>
    <row r="426" ht="12.75">
      <c r="AG426" s="5">
        <v>175.53796641153406</v>
      </c>
    </row>
    <row r="427" ht="12.75">
      <c r="AG427" s="5">
        <v>196.59414896612506</v>
      </c>
    </row>
    <row r="428" ht="12.75">
      <c r="AG428" s="5">
        <v>180.7474917853417</v>
      </c>
    </row>
    <row r="429" ht="12.75">
      <c r="AG429" s="5">
        <v>168.26635835100785</v>
      </c>
    </row>
    <row r="430" ht="12.75">
      <c r="AG430" s="5">
        <v>178.9129154907934</v>
      </c>
    </row>
    <row r="431" ht="12.75">
      <c r="AG431" s="5">
        <v>178.82972126571477</v>
      </c>
    </row>
    <row r="432" ht="12.75">
      <c r="AG432" s="5">
        <v>183.03602562392766</v>
      </c>
    </row>
    <row r="433" ht="12.75">
      <c r="AG433" s="5">
        <v>181.62214258845017</v>
      </c>
    </row>
    <row r="434" ht="12.75">
      <c r="AG434" s="5">
        <v>183.86652175048155</v>
      </c>
    </row>
    <row r="435" ht="12.75">
      <c r="AG435" s="5">
        <v>179.58155496696526</v>
      </c>
    </row>
    <row r="436" ht="12.75">
      <c r="AG436" s="5">
        <v>180.04620715455883</v>
      </c>
    </row>
    <row r="437" ht="12.75">
      <c r="AG437" s="5">
        <v>176.99063238974904</v>
      </c>
    </row>
    <row r="438" ht="12.75">
      <c r="AG438" s="5">
        <v>180.94054442304954</v>
      </c>
    </row>
    <row r="439" ht="12.75">
      <c r="AG439" s="5">
        <v>181.4456567467322</v>
      </c>
    </row>
    <row r="440" ht="12.75">
      <c r="AG440" s="5">
        <v>187.55305655250584</v>
      </c>
    </row>
    <row r="441" ht="12.75">
      <c r="AG441" s="5">
        <v>177.2611639461548</v>
      </c>
    </row>
    <row r="442" ht="12.75">
      <c r="AG442" s="5">
        <v>177.4879516753929</v>
      </c>
    </row>
    <row r="443" ht="12.75">
      <c r="AG443" s="5">
        <v>182.00029019572517</v>
      </c>
    </row>
    <row r="444" ht="12.75">
      <c r="AG444" s="5">
        <v>180.06343418522653</v>
      </c>
    </row>
    <row r="445" ht="12.75">
      <c r="AG445" s="5">
        <v>167.61692394954719</v>
      </c>
    </row>
    <row r="446" ht="12.75">
      <c r="AG446" s="5">
        <v>176.9085079081315</v>
      </c>
    </row>
    <row r="447" ht="12.75">
      <c r="AG447" s="5">
        <v>184.94901273815128</v>
      </c>
    </row>
    <row r="448" ht="12.75">
      <c r="AG448" s="5">
        <v>175.2464698237399</v>
      </c>
    </row>
    <row r="449" ht="12.75">
      <c r="AG449" s="5">
        <v>183.5032968851403</v>
      </c>
    </row>
    <row r="450" ht="12.75">
      <c r="AG450" s="5">
        <v>172.90270942673232</v>
      </c>
    </row>
    <row r="451" ht="12.75">
      <c r="AG451" s="5">
        <v>180.9364924406534</v>
      </c>
    </row>
    <row r="452" ht="12.75">
      <c r="AG452" s="5">
        <v>176.0118967088723</v>
      </c>
    </row>
    <row r="453" ht="12.75">
      <c r="AG453" s="5">
        <v>184.13026820482511</v>
      </c>
    </row>
    <row r="454" ht="12.75">
      <c r="AG454" s="5">
        <v>170.05269919377133</v>
      </c>
    </row>
    <row r="455" ht="12.75">
      <c r="AG455" s="5">
        <v>173.52318223200578</v>
      </c>
    </row>
    <row r="456" ht="12.75">
      <c r="AG456" s="5">
        <v>175.8681107551177</v>
      </c>
    </row>
    <row r="457" ht="12.75">
      <c r="AG457" s="5">
        <v>175.35765588933305</v>
      </c>
    </row>
    <row r="458" ht="12.75">
      <c r="AG458" s="5">
        <v>177.14564099823897</v>
      </c>
    </row>
    <row r="459" ht="12.75">
      <c r="AG459" s="5">
        <v>181.01777167405686</v>
      </c>
    </row>
    <row r="460" ht="12.75">
      <c r="AG460" s="5">
        <v>174.8183860378352</v>
      </c>
    </row>
    <row r="461" ht="12.75">
      <c r="AG461" s="5">
        <v>178.04496591276236</v>
      </c>
    </row>
    <row r="462" ht="12.75">
      <c r="AG462" s="5">
        <v>169.3225526214998</v>
      </c>
    </row>
    <row r="463" ht="12.75">
      <c r="AG463" s="5">
        <v>178.05562514984908</v>
      </c>
    </row>
    <row r="464" ht="12.75">
      <c r="AG464" s="5">
        <v>167.0776187016616</v>
      </c>
    </row>
    <row r="465" ht="12.75">
      <c r="AG465" s="5">
        <v>178.83249939107344</v>
      </c>
    </row>
    <row r="466" ht="12.75">
      <c r="AG466" s="5">
        <v>179.46047184956214</v>
      </c>
    </row>
    <row r="467" ht="12.75">
      <c r="AG467" s="5">
        <v>169.0286138001482</v>
      </c>
    </row>
    <row r="468" ht="12.75">
      <c r="AG468" s="5">
        <v>176.6801990674713</v>
      </c>
    </row>
    <row r="469" ht="12.75">
      <c r="AG469" s="5">
        <v>182.61027754104674</v>
      </c>
    </row>
    <row r="470" ht="12.75">
      <c r="AG470" s="5">
        <v>177.78834448913352</v>
      </c>
    </row>
    <row r="471" ht="12.75">
      <c r="AG471" s="5">
        <v>178.42051621079315</v>
      </c>
    </row>
    <row r="472" ht="12.75">
      <c r="AG472" s="5">
        <v>169.77864941600444</v>
      </c>
    </row>
    <row r="473" ht="12.75">
      <c r="AG473" s="5">
        <v>166.233172212375</v>
      </c>
    </row>
    <row r="474" ht="12.75">
      <c r="AG474" s="5">
        <v>168.79833752221165</v>
      </c>
    </row>
    <row r="475" ht="12.75">
      <c r="AG475" s="5">
        <v>180.1570473307056</v>
      </c>
    </row>
    <row r="476" ht="12.75">
      <c r="AG476" s="5">
        <v>178.0694552487091</v>
      </c>
    </row>
    <row r="477" ht="12.75">
      <c r="AG477" s="5">
        <v>168.914635455438</v>
      </c>
    </row>
    <row r="478" ht="12.75">
      <c r="AG478" s="5">
        <v>176.79245412766758</v>
      </c>
    </row>
    <row r="479" ht="12.75">
      <c r="AG479" s="5">
        <v>177.58845561491543</v>
      </c>
    </row>
    <row r="480" ht="12.75">
      <c r="AG480" s="5">
        <v>172.55104836272176</v>
      </c>
    </row>
    <row r="481" ht="12.75">
      <c r="AG481" s="5">
        <v>179.88934327743374</v>
      </c>
    </row>
    <row r="482" ht="12.75">
      <c r="AG482" s="5">
        <v>175.9530665032256</v>
      </c>
    </row>
    <row r="483" ht="12.75">
      <c r="AG483" s="5">
        <v>178.63213420359125</v>
      </c>
    </row>
    <row r="484" ht="12.75">
      <c r="AG484" s="5">
        <v>181.75721857009648</v>
      </c>
    </row>
    <row r="485" ht="12.75">
      <c r="AG485" s="5">
        <v>184.06637645355235</v>
      </c>
    </row>
    <row r="486" ht="12.75">
      <c r="AG486" s="5">
        <v>172.9931121847417</v>
      </c>
    </row>
    <row r="487" ht="12.75">
      <c r="AG487" s="5">
        <v>170.34463690732866</v>
      </c>
    </row>
    <row r="488" ht="12.75">
      <c r="AG488" s="5">
        <v>170.2702965552672</v>
      </c>
    </row>
    <row r="489" ht="12.75">
      <c r="AG489" s="5">
        <v>182.20532640699832</v>
      </c>
    </row>
    <row r="490" ht="12.75">
      <c r="AG490" s="5">
        <v>179.65316536053885</v>
      </c>
    </row>
    <row r="491" ht="12.75">
      <c r="AG491" s="5">
        <v>181.61333789884756</v>
      </c>
    </row>
    <row r="492" ht="12.75">
      <c r="AG492" s="5">
        <v>167.63644824248675</v>
      </c>
    </row>
    <row r="493" ht="12.75">
      <c r="AG493" s="5">
        <v>174.6487166312199</v>
      </c>
    </row>
    <row r="494" ht="12.75">
      <c r="AG494" s="5">
        <v>189.34370879026307</v>
      </c>
    </row>
    <row r="495" ht="12.75">
      <c r="AG495" s="5">
        <v>169.83293733575007</v>
      </c>
    </row>
    <row r="496" ht="12.75">
      <c r="AG496" s="5">
        <v>189.87124061748568</v>
      </c>
    </row>
    <row r="497" ht="12.75">
      <c r="AG497" s="5">
        <v>171.96228401325666</v>
      </c>
    </row>
    <row r="498" ht="12.75">
      <c r="AG498" s="5">
        <v>177.60260716746413</v>
      </c>
    </row>
    <row r="499" ht="12.75">
      <c r="AG499" s="5">
        <v>176.5096060476274</v>
      </c>
    </row>
    <row r="500" ht="12.75">
      <c r="AG500" s="5">
        <v>176.44876368256183</v>
      </c>
    </row>
    <row r="501" ht="12.75">
      <c r="AG501" s="5">
        <v>186.59446208756697</v>
      </c>
    </row>
    <row r="502" ht="12.75">
      <c r="AG502" s="5">
        <v>180.89297667921633</v>
      </c>
    </row>
    <row r="503" ht="12.75">
      <c r="AG503" s="5">
        <v>170.85928127598555</v>
      </c>
    </row>
    <row r="504" ht="12.75">
      <c r="AG504" s="5">
        <v>174.2420318765819</v>
      </c>
    </row>
    <row r="505" ht="12.75">
      <c r="AG505" s="5">
        <v>172.42373783461957</v>
      </c>
    </row>
    <row r="506" ht="12.75">
      <c r="AG506" s="5">
        <v>170.75636548352549</v>
      </c>
    </row>
    <row r="507" ht="12.75">
      <c r="AG507" s="5">
        <v>178.03600492006325</v>
      </c>
    </row>
    <row r="508" ht="12.75">
      <c r="AG508" s="5">
        <v>173.41955704348624</v>
      </c>
    </row>
    <row r="509" ht="12.75">
      <c r="AG509" s="5">
        <v>177.49468832113894</v>
      </c>
    </row>
    <row r="510" ht="12.75">
      <c r="AG510" s="5">
        <v>171.26374788409274</v>
      </c>
    </row>
    <row r="511" ht="12.75">
      <c r="AG511" s="5">
        <v>179.64847555628842</v>
      </c>
    </row>
    <row r="512" ht="12.75">
      <c r="AG512" s="5">
        <v>182.5884109057208</v>
      </c>
    </row>
    <row r="513" ht="12.75">
      <c r="AG513" s="5">
        <v>184.01855575499698</v>
      </c>
    </row>
    <row r="514" ht="12.75">
      <c r="AG514" s="5">
        <v>176.41683689192556</v>
      </c>
    </row>
    <row r="515" ht="12.75">
      <c r="AG515" s="5">
        <v>182.5317972377526</v>
      </c>
    </row>
    <row r="516" ht="12.75">
      <c r="AG516" s="5">
        <v>171.7000495677887</v>
      </c>
    </row>
    <row r="517" ht="12.75">
      <c r="AG517" s="5">
        <v>178.49705019464838</v>
      </c>
    </row>
    <row r="518" ht="12.75">
      <c r="AG518" s="5">
        <v>186.26808811092224</v>
      </c>
    </row>
    <row r="519" ht="12.75">
      <c r="AG519" s="5">
        <v>174.33752135280037</v>
      </c>
    </row>
    <row r="520" ht="12.75">
      <c r="AG520" s="5">
        <v>180.79892549606438</v>
      </c>
    </row>
    <row r="521" ht="12.75">
      <c r="AG521" s="5">
        <v>173.686461883571</v>
      </c>
    </row>
    <row r="522" ht="12.75">
      <c r="AG522" s="5">
        <v>185.40733497405685</v>
      </c>
    </row>
    <row r="523" ht="12.75">
      <c r="AG523" s="5">
        <v>180.35307957775166</v>
      </c>
    </row>
    <row r="524" ht="12.75">
      <c r="AG524" s="5">
        <v>182.63929232999945</v>
      </c>
    </row>
    <row r="525" ht="12.75">
      <c r="AG525" s="5">
        <v>178.95535417729394</v>
      </c>
    </row>
    <row r="526" ht="12.75">
      <c r="AG526" s="5">
        <v>187.01837171984766</v>
      </c>
    </row>
    <row r="527" ht="12.75">
      <c r="AG527" s="5">
        <v>190.77589229132772</v>
      </c>
    </row>
    <row r="528" ht="12.75">
      <c r="AG528" s="5">
        <v>167.82468681687664</v>
      </c>
    </row>
    <row r="529" ht="12.75">
      <c r="AG529" s="5">
        <v>181.18285272259595</v>
      </c>
    </row>
    <row r="530" ht="12.75">
      <c r="AG530" s="5">
        <v>179.87145863487012</v>
      </c>
    </row>
    <row r="531" ht="12.75">
      <c r="AG531" s="5">
        <v>173.90522252882246</v>
      </c>
    </row>
    <row r="532" ht="12.75">
      <c r="AG532" s="5">
        <v>180.22079513735483</v>
      </c>
    </row>
    <row r="533" ht="12.75">
      <c r="AG533" s="5">
        <v>177.27513855902436</v>
      </c>
    </row>
    <row r="534" ht="12.75">
      <c r="AG534" s="5">
        <v>178.35806267364805</v>
      </c>
    </row>
    <row r="535" ht="12.75">
      <c r="AG535" s="5">
        <v>176.30772764157607</v>
      </c>
    </row>
    <row r="536" ht="12.75">
      <c r="AG536" s="5">
        <v>171.3156662622208</v>
      </c>
    </row>
    <row r="537" ht="12.75">
      <c r="AG537" s="5">
        <v>182.00994822476065</v>
      </c>
    </row>
    <row r="538" ht="12.75">
      <c r="AG538" s="5">
        <v>180.834589370605</v>
      </c>
    </row>
    <row r="539" ht="12.75">
      <c r="AG539" s="5">
        <v>170.1264660743245</v>
      </c>
    </row>
    <row r="540" ht="12.75">
      <c r="AG540" s="5">
        <v>176.89697257067624</v>
      </c>
    </row>
    <row r="541" ht="12.75">
      <c r="AG541" s="5">
        <v>177.53227877359802</v>
      </c>
    </row>
    <row r="542" ht="12.75">
      <c r="AG542" s="5">
        <v>179.47040447321837</v>
      </c>
    </row>
    <row r="543" ht="12.75">
      <c r="AG543" s="5">
        <v>175.8947839721227</v>
      </c>
    </row>
    <row r="544" ht="12.75">
      <c r="AG544" s="5">
        <v>181.05828157277423</v>
      </c>
    </row>
    <row r="545" ht="12.75">
      <c r="AG545" s="5">
        <v>179.03334380139364</v>
      </c>
    </row>
    <row r="546" ht="12.75">
      <c r="AG546" s="5">
        <v>172.17808948440683</v>
      </c>
    </row>
    <row r="547" ht="12.75">
      <c r="AG547" s="5">
        <v>187.66022356787573</v>
      </c>
    </row>
    <row r="548" ht="12.75">
      <c r="AG548" s="5">
        <v>184.87734400163217</v>
      </c>
    </row>
    <row r="549" ht="12.75">
      <c r="AG549" s="5">
        <v>173.48322872382101</v>
      </c>
    </row>
    <row r="550" ht="12.75">
      <c r="AG550" s="5">
        <v>180.47075456801065</v>
      </c>
    </row>
    <row r="551" ht="12.75">
      <c r="AG551" s="5">
        <v>180.426912144073</v>
      </c>
    </row>
    <row r="552" ht="12.75">
      <c r="AG552" s="5">
        <v>175.12289062990078</v>
      </c>
    </row>
    <row r="553" ht="12.75">
      <c r="AG553" s="5">
        <v>178.54034457174305</v>
      </c>
    </row>
    <row r="554" ht="12.75">
      <c r="AG554" s="5">
        <v>169.63682949533361</v>
      </c>
    </row>
    <row r="555" ht="12.75">
      <c r="AG555" s="5">
        <v>176.29231404518134</v>
      </c>
    </row>
    <row r="556" ht="12.75">
      <c r="AG556" s="5">
        <v>177.4505474092783</v>
      </c>
    </row>
    <row r="557" ht="12.75">
      <c r="AG557" s="5">
        <v>176.75643914498727</v>
      </c>
    </row>
    <row r="558" ht="12.75">
      <c r="AG558" s="5">
        <v>177.1002262162482</v>
      </c>
    </row>
    <row r="559" ht="12.75">
      <c r="AG559" s="5">
        <v>175.71800833865225</v>
      </c>
    </row>
    <row r="560" ht="12.75">
      <c r="AG560" s="5">
        <v>181.60299067971633</v>
      </c>
    </row>
    <row r="561" ht="12.75">
      <c r="AG561" s="5">
        <v>176.52568468485836</v>
      </c>
    </row>
    <row r="562" ht="12.75">
      <c r="AG562" s="5">
        <v>179.2385709736509</v>
      </c>
    </row>
    <row r="563" ht="12.75">
      <c r="AG563" s="5">
        <v>182.89756238245567</v>
      </c>
    </row>
    <row r="564" ht="12.75">
      <c r="AG564" s="5">
        <v>178.60651903816293</v>
      </c>
    </row>
    <row r="565" ht="12.75">
      <c r="AG565" s="5">
        <v>170.1917490897596</v>
      </c>
    </row>
    <row r="566" ht="12.75">
      <c r="AG566" s="5">
        <v>179.16834772088737</v>
      </c>
    </row>
    <row r="567" ht="12.75">
      <c r="AG567" s="5">
        <v>184.22961344849594</v>
      </c>
    </row>
    <row r="568" ht="12.75">
      <c r="AG568" s="5">
        <v>174.14356387183003</v>
      </c>
    </row>
    <row r="569" ht="12.75">
      <c r="AG569" s="5">
        <v>179.5463346696401</v>
      </c>
    </row>
    <row r="570" ht="12.75">
      <c r="AG570" s="5">
        <v>176.52280873176187</v>
      </c>
    </row>
    <row r="571" ht="12.75">
      <c r="AG571" s="5">
        <v>182.23252623923253</v>
      </c>
    </row>
    <row r="572" ht="12.75">
      <c r="AG572" s="5">
        <v>177.69683290672438</v>
      </c>
    </row>
    <row r="573" ht="12.75">
      <c r="AG573" s="5">
        <v>183.6341861166112</v>
      </c>
    </row>
    <row r="574" ht="12.75">
      <c r="AG574" s="5">
        <v>182.1972293340499</v>
      </c>
    </row>
    <row r="575" ht="12.75">
      <c r="AG575" s="5">
        <v>177.5587134606023</v>
      </c>
    </row>
    <row r="576" ht="12.75">
      <c r="AG576" s="5">
        <v>183.25021831736913</v>
      </c>
    </row>
    <row r="577" ht="12.75">
      <c r="AG577" s="5">
        <v>179.36989408997596</v>
      </c>
    </row>
    <row r="578" ht="12.75">
      <c r="AG578" s="5">
        <v>178.64989918296996</v>
      </c>
    </row>
    <row r="579" ht="12.75">
      <c r="AG579" s="5">
        <v>174.30381918268677</v>
      </c>
    </row>
    <row r="580" ht="12.75">
      <c r="AG580" s="5">
        <v>177.1569134063097</v>
      </c>
    </row>
    <row r="581" ht="12.75">
      <c r="AG581" s="5">
        <v>190.33703847518575</v>
      </c>
    </row>
    <row r="582" ht="12.75">
      <c r="AG582" s="5">
        <v>187.42289229260217</v>
      </c>
    </row>
    <row r="583" ht="12.75">
      <c r="AG583" s="5">
        <v>170.48991369401682</v>
      </c>
    </row>
    <row r="584" ht="12.75">
      <c r="AG584" s="5">
        <v>182.7577894216603</v>
      </c>
    </row>
    <row r="585" ht="12.75">
      <c r="AG585" s="5">
        <v>178.1288517924966</v>
      </c>
    </row>
    <row r="586" ht="12.75">
      <c r="AG586" s="5">
        <v>184.1104179152054</v>
      </c>
    </row>
    <row r="587" ht="12.75">
      <c r="AG587" s="5">
        <v>176.29781987944807</v>
      </c>
    </row>
    <row r="588" ht="12.75">
      <c r="AG588" s="5">
        <v>186.29444971106892</v>
      </c>
    </row>
    <row r="589" ht="12.75">
      <c r="AG589" s="5">
        <v>186.1065311219266</v>
      </c>
    </row>
    <row r="590" ht="12.75">
      <c r="AG590" s="5">
        <v>180.92500518891705</v>
      </c>
    </row>
    <row r="591" ht="12.75">
      <c r="AG591" s="5">
        <v>181.3646858154192</v>
      </c>
    </row>
    <row r="592" ht="12.75">
      <c r="AG592" s="5">
        <v>187.09048250082952</v>
      </c>
    </row>
    <row r="593" ht="12.75">
      <c r="AG593" s="5">
        <v>168.85362921044944</v>
      </c>
    </row>
    <row r="594" ht="12.75">
      <c r="AG594" s="5">
        <v>184.44183424508887</v>
      </c>
    </row>
    <row r="595" ht="12.75">
      <c r="AG595" s="5">
        <v>179.7645698582171</v>
      </c>
    </row>
    <row r="596" ht="12.75">
      <c r="AG596" s="5">
        <v>179.23265748734593</v>
      </c>
    </row>
    <row r="597" ht="12.75">
      <c r="AG597" s="5">
        <v>164.5205303582978</v>
      </c>
    </row>
    <row r="598" ht="12.75">
      <c r="AG598" s="5">
        <v>175.49570021291925</v>
      </c>
    </row>
    <row r="599" ht="12.75">
      <c r="AG599" s="5">
        <v>180.5472368570023</v>
      </c>
    </row>
    <row r="600" ht="12.75">
      <c r="AG600" s="5">
        <v>176.77046345907695</v>
      </c>
    </row>
    <row r="601" ht="12.75">
      <c r="AG601" s="5">
        <v>176.57059844598837</v>
      </c>
    </row>
    <row r="602" ht="12.75">
      <c r="AG602" s="5">
        <v>168.88020391697867</v>
      </c>
    </row>
    <row r="603" ht="12.75">
      <c r="AG603" s="5">
        <v>174.967482300746</v>
      </c>
    </row>
    <row r="604" ht="12.75">
      <c r="AG604" s="5">
        <v>180.22818041545796</v>
      </c>
    </row>
    <row r="605" ht="12.75">
      <c r="AG605" s="5">
        <v>188.12308008261496</v>
      </c>
    </row>
    <row r="606" ht="12.75">
      <c r="AG606" s="5">
        <v>178.9558014136181</v>
      </c>
    </row>
    <row r="607" ht="12.75">
      <c r="AG607" s="5">
        <v>173.4063290687037</v>
      </c>
    </row>
    <row r="608" ht="12.75">
      <c r="AG608" s="5">
        <v>165.3454204755704</v>
      </c>
    </row>
    <row r="609" ht="12.75">
      <c r="AG609" s="5">
        <v>182.3378012064069</v>
      </c>
    </row>
    <row r="610" ht="12.75">
      <c r="AG610" s="5">
        <v>182.02858507349515</v>
      </c>
    </row>
    <row r="611" ht="12.75">
      <c r="AG611" s="5">
        <v>176.56824531736657</v>
      </c>
    </row>
    <row r="612" ht="12.75">
      <c r="AG612" s="5">
        <v>179.06933540845984</v>
      </c>
    </row>
    <row r="613" ht="12.75">
      <c r="AG613" s="5">
        <v>175.03180223122257</v>
      </c>
    </row>
    <row r="614" ht="12.75">
      <c r="AG614" s="5">
        <v>181.31026946462234</v>
      </c>
    </row>
    <row r="615" ht="12.75">
      <c r="AG615" s="5">
        <v>177.9147039927337</v>
      </c>
    </row>
    <row r="616" ht="12.75">
      <c r="AG616" s="5">
        <v>164.88886530407714</v>
      </c>
    </row>
    <row r="617" ht="12.75">
      <c r="AG617" s="5">
        <v>160.10523001680124</v>
      </c>
    </row>
    <row r="618" ht="12.75">
      <c r="AG618" s="5">
        <v>174.01161585339352</v>
      </c>
    </row>
    <row r="619" ht="12.75">
      <c r="AG619" s="5">
        <v>165.35029975220561</v>
      </c>
    </row>
    <row r="620" ht="12.75">
      <c r="AG620" s="5">
        <v>170.64278981545164</v>
      </c>
    </row>
    <row r="621" ht="12.75">
      <c r="AG621" s="5">
        <v>171.09443508346072</v>
      </c>
    </row>
    <row r="622" ht="12.75">
      <c r="AG622" s="5">
        <v>180.6144856089693</v>
      </c>
    </row>
    <row r="623" ht="12.75">
      <c r="AG623" s="5">
        <v>177.27638395871645</v>
      </c>
    </row>
    <row r="624" ht="12.75">
      <c r="AG624" s="5">
        <v>175.37935484424096</v>
      </c>
    </row>
    <row r="625" ht="12.75">
      <c r="AG625" s="5">
        <v>175.08531437491004</v>
      </c>
    </row>
    <row r="626" ht="12.75">
      <c r="AG626" s="5">
        <v>181.08334171105327</v>
      </c>
    </row>
    <row r="627" ht="12.75">
      <c r="AG627" s="5">
        <v>186.58992043583743</v>
      </c>
    </row>
    <row r="628" ht="12.75">
      <c r="AG628" s="5">
        <v>179.85571892010893</v>
      </c>
    </row>
    <row r="629" ht="12.75">
      <c r="AG629" s="5">
        <v>177.29773081459942</v>
      </c>
    </row>
    <row r="630" ht="12.75">
      <c r="AG630" s="5">
        <v>172.33596507373665</v>
      </c>
    </row>
    <row r="631" ht="12.75">
      <c r="AG631" s="5">
        <v>171.83560660994448</v>
      </c>
    </row>
    <row r="632" ht="12.75">
      <c r="AG632" s="5">
        <v>171.67787819074857</v>
      </c>
    </row>
    <row r="633" ht="12.75">
      <c r="AG633" s="5">
        <v>173.08858959415514</v>
      </c>
    </row>
    <row r="634" ht="12.75">
      <c r="AG634" s="5">
        <v>176.60102270919546</v>
      </c>
    </row>
    <row r="635" ht="12.75">
      <c r="AG635" s="5">
        <v>176.27818415388765</v>
      </c>
    </row>
    <row r="636" ht="12.75">
      <c r="AG636" s="5">
        <v>179.6118314805704</v>
      </c>
    </row>
    <row r="637" ht="12.75">
      <c r="AG637" s="5">
        <v>181.43037500915966</v>
      </c>
    </row>
    <row r="638" ht="12.75">
      <c r="AG638" s="5">
        <v>177.64068042429258</v>
      </c>
    </row>
    <row r="639" ht="12.75">
      <c r="AG639" s="5">
        <v>173.25262544437805</v>
      </c>
    </row>
    <row r="640" ht="12.75">
      <c r="AG640" s="5">
        <v>185.16329837371288</v>
      </c>
    </row>
    <row r="641" ht="12.75">
      <c r="AG641" s="5">
        <v>176.52698115283465</v>
      </c>
    </row>
    <row r="642" ht="12.75">
      <c r="AG642" s="5">
        <v>176.52976287669404</v>
      </c>
    </row>
    <row r="643" ht="12.75">
      <c r="AG643" s="5">
        <v>172.17602146565213</v>
      </c>
    </row>
    <row r="644" ht="12.75">
      <c r="AG644" s="5">
        <v>170.41455922524457</v>
      </c>
    </row>
    <row r="645" ht="12.75">
      <c r="AG645" s="5">
        <v>177.7194831660249</v>
      </c>
    </row>
    <row r="646" ht="12.75">
      <c r="AG646" s="5">
        <v>179.509661787833</v>
      </c>
    </row>
    <row r="647" ht="12.75">
      <c r="AG647" s="5">
        <v>173.3558117487753</v>
      </c>
    </row>
    <row r="648" ht="12.75">
      <c r="AG648" s="5">
        <v>177.8373319429765</v>
      </c>
    </row>
    <row r="649" ht="12.75">
      <c r="AG649" s="5">
        <v>178.01923693196045</v>
      </c>
    </row>
    <row r="650" ht="12.75">
      <c r="AG650" s="5">
        <v>174.37987648143715</v>
      </c>
    </row>
    <row r="651" ht="12.75">
      <c r="AG651" s="5">
        <v>180.9020071435892</v>
      </c>
    </row>
    <row r="652" ht="12.75">
      <c r="AG652" s="5">
        <v>175.9275279317149</v>
      </c>
    </row>
    <row r="653" ht="12.75">
      <c r="AG653" s="5">
        <v>183.47970792810565</v>
      </c>
    </row>
    <row r="654" ht="12.75">
      <c r="AG654" s="5">
        <v>168.92310337861142</v>
      </c>
    </row>
    <row r="655" ht="12.75">
      <c r="AG655" s="5">
        <v>172.4903266913048</v>
      </c>
    </row>
    <row r="656" ht="12.75">
      <c r="AG656" s="5">
        <v>177.88174156036396</v>
      </c>
    </row>
    <row r="657" ht="12.75">
      <c r="AG657" s="5">
        <v>177.89376135518802</v>
      </c>
    </row>
    <row r="658" ht="12.75">
      <c r="AG658" s="5">
        <v>175.53411097189897</v>
      </c>
    </row>
    <row r="659" ht="12.75">
      <c r="AG659" s="5">
        <v>180.89035807655364</v>
      </c>
    </row>
    <row r="660" ht="12.75">
      <c r="AG660" s="5">
        <v>179.4353242772265</v>
      </c>
    </row>
    <row r="661" ht="12.75">
      <c r="AG661" s="5">
        <v>170.86806664288247</v>
      </c>
    </row>
    <row r="662" ht="12.75">
      <c r="AG662" s="5">
        <v>170.0868304421924</v>
      </c>
    </row>
    <row r="663" ht="12.75">
      <c r="AG663" s="5">
        <v>178.4986251689296</v>
      </c>
    </row>
    <row r="664" ht="12.75">
      <c r="AG664" s="5">
        <v>187.37051658115377</v>
      </c>
    </row>
    <row r="665" ht="12.75">
      <c r="AG665" s="5">
        <v>169.23393051505874</v>
      </c>
    </row>
    <row r="666" ht="12.75">
      <c r="AG666" s="5">
        <v>176.22878779377564</v>
      </c>
    </row>
    <row r="667" ht="12.75">
      <c r="AG667" s="5">
        <v>180.94212439192665</v>
      </c>
    </row>
    <row r="668" ht="12.75">
      <c r="AG668" s="5">
        <v>180.02327506152335</v>
      </c>
    </row>
    <row r="669" ht="12.75">
      <c r="AG669" s="5">
        <v>174.77206840424614</v>
      </c>
    </row>
    <row r="670" ht="12.75">
      <c r="AG670" s="5">
        <v>174.47295268522615</v>
      </c>
    </row>
    <row r="671" ht="12.75">
      <c r="AG671" s="5">
        <v>179.30429270687634</v>
      </c>
    </row>
    <row r="672" ht="12.75">
      <c r="AG672" s="5">
        <v>182.16394284992148</v>
      </c>
    </row>
    <row r="673" ht="12.75">
      <c r="AG673" s="5">
        <v>176.776789798617</v>
      </c>
    </row>
    <row r="674" ht="12.75">
      <c r="AG674" s="5">
        <v>177.26961559930402</v>
      </c>
    </row>
    <row r="675" ht="12.75">
      <c r="AG675" s="5">
        <v>187.5207104760173</v>
      </c>
    </row>
    <row r="676" ht="12.75">
      <c r="AG676" s="5">
        <v>177.68254956779913</v>
      </c>
    </row>
    <row r="677" ht="12.75">
      <c r="AG677" s="5">
        <v>178.17378075957572</v>
      </c>
    </row>
    <row r="678" ht="12.75">
      <c r="AG678" s="5">
        <v>172.39620401204397</v>
      </c>
    </row>
    <row r="679" ht="12.75">
      <c r="AG679" s="5">
        <v>177.46570476150424</v>
      </c>
    </row>
    <row r="680" ht="12.75">
      <c r="AG680" s="5">
        <v>174.42041485342924</v>
      </c>
    </row>
    <row r="681" ht="12.75">
      <c r="AG681" s="5">
        <v>182.98528514750254</v>
      </c>
    </row>
    <row r="682" ht="12.75">
      <c r="AG682" s="5">
        <v>175.65332484681377</v>
      </c>
    </row>
    <row r="683" ht="12.75">
      <c r="AG683" s="5">
        <v>178.2363166722866</v>
      </c>
    </row>
    <row r="684" ht="12.75">
      <c r="AG684" s="5">
        <v>191.41318968881194</v>
      </c>
    </row>
    <row r="685" ht="12.75">
      <c r="AG685" s="5">
        <v>179.07548988978724</v>
      </c>
    </row>
    <row r="686" ht="12.75">
      <c r="AG686" s="5">
        <v>174.24298384271697</v>
      </c>
    </row>
    <row r="687" ht="12.75">
      <c r="AG687" s="5">
        <v>180.92912774540068</v>
      </c>
    </row>
    <row r="688" ht="12.75">
      <c r="AG688" s="5">
        <v>170.39712670511065</v>
      </c>
    </row>
    <row r="689" ht="12.75">
      <c r="AG689" s="5">
        <v>176.03251006176788</v>
      </c>
    </row>
    <row r="690" ht="12.75">
      <c r="AG690" s="5">
        <v>179.44740721628253</v>
      </c>
    </row>
    <row r="691" ht="12.75">
      <c r="AG691" s="5">
        <v>182.69510924830436</v>
      </c>
    </row>
    <row r="692" ht="12.75">
      <c r="AG692" s="5">
        <v>177.9474322028311</v>
      </c>
    </row>
    <row r="693" ht="12.75">
      <c r="AG693" s="5">
        <v>176.2409048261507</v>
      </c>
    </row>
    <row r="694" ht="12.75">
      <c r="AG694" s="5">
        <v>174.23923111774835</v>
      </c>
    </row>
    <row r="695" ht="12.75">
      <c r="AG695" s="5">
        <v>180.69595604984673</v>
      </c>
    </row>
    <row r="696" ht="12.75">
      <c r="AG696" s="5">
        <v>180.97019671575413</v>
      </c>
    </row>
    <row r="697" ht="12.75">
      <c r="AG697" s="5">
        <v>184.70506323920884</v>
      </c>
    </row>
    <row r="698" ht="12.75">
      <c r="AG698" s="5">
        <v>187.2470920281805</v>
      </c>
    </row>
    <row r="699" ht="12.75">
      <c r="AG699" s="5">
        <v>185.09763456714558</v>
      </c>
    </row>
    <row r="700" ht="12.75">
      <c r="AG700" s="5">
        <v>173.7794232256519</v>
      </c>
    </row>
    <row r="701" ht="12.75">
      <c r="AG701" s="5">
        <v>166.8293256059466</v>
      </c>
    </row>
    <row r="702" ht="12.75">
      <c r="AG702" s="5">
        <v>182.55524283503286</v>
      </c>
    </row>
    <row r="703" ht="12.75">
      <c r="AG703" s="5">
        <v>180.15821352670235</v>
      </c>
    </row>
    <row r="704" ht="12.75">
      <c r="AG704" s="5">
        <v>173.335697306246</v>
      </c>
    </row>
    <row r="705" ht="12.75">
      <c r="AG705" s="5">
        <v>182.37577994683963</v>
      </c>
    </row>
    <row r="706" ht="12.75">
      <c r="AG706" s="5">
        <v>183.09017049295744</v>
      </c>
    </row>
    <row r="707" ht="12.75">
      <c r="AG707" s="5">
        <v>177.8843637888305</v>
      </c>
    </row>
    <row r="708" ht="12.75">
      <c r="AG708" s="5">
        <v>173.05533722053005</v>
      </c>
    </row>
    <row r="709" ht="12.75">
      <c r="AG709" s="5">
        <v>186.07249929671602</v>
      </c>
    </row>
    <row r="710" ht="12.75">
      <c r="AG710" s="5">
        <v>181.71110252311186</v>
      </c>
    </row>
    <row r="711" ht="12.75">
      <c r="AG711" s="5">
        <v>166.90431241648054</v>
      </c>
    </row>
    <row r="712" ht="12.75">
      <c r="AG712" s="5">
        <v>178.47321704308703</v>
      </c>
    </row>
    <row r="713" ht="12.75">
      <c r="AG713" s="5">
        <v>176.53602762839586</v>
      </c>
    </row>
    <row r="714" ht="12.75">
      <c r="AG714" s="5">
        <v>171.41643255541928</v>
      </c>
    </row>
    <row r="715" ht="12.75">
      <c r="AG715" s="5">
        <v>177.34563883977796</v>
      </c>
    </row>
    <row r="716" ht="12.75">
      <c r="AG716" s="5">
        <v>174.0880061276934</v>
      </c>
    </row>
    <row r="717" ht="12.75">
      <c r="AG717" s="5">
        <v>172.52735215023955</v>
      </c>
    </row>
    <row r="718" ht="12.75">
      <c r="AG718" s="5">
        <v>176.4368871792496</v>
      </c>
    </row>
    <row r="719" ht="12.75">
      <c r="AG719" s="5">
        <v>176.8721541024285</v>
      </c>
    </row>
    <row r="720" ht="12.75">
      <c r="AG720" s="5">
        <v>178.6043761580798</v>
      </c>
    </row>
    <row r="721" ht="12.75">
      <c r="AG721" s="5">
        <v>181.22203579413582</v>
      </c>
    </row>
    <row r="722" ht="12.75">
      <c r="AG722" s="5">
        <v>183.31603982131205</v>
      </c>
    </row>
    <row r="723" ht="12.75">
      <c r="AG723" s="5">
        <v>182.22628827783188</v>
      </c>
    </row>
    <row r="724" ht="12.75">
      <c r="AG724" s="5">
        <v>174.89732164838242</v>
      </c>
    </row>
    <row r="725" ht="12.75">
      <c r="AG725" s="5">
        <v>177.13913108461247</v>
      </c>
    </row>
    <row r="726" ht="12.75">
      <c r="AG726" s="5">
        <v>177.77030560197508</v>
      </c>
    </row>
    <row r="727" ht="12.75">
      <c r="AG727" s="5">
        <v>182.16961019606694</v>
      </c>
    </row>
    <row r="728" ht="12.75">
      <c r="AG728" s="5">
        <v>175.31168196672937</v>
      </c>
    </row>
    <row r="729" ht="12.75">
      <c r="AG729" s="5">
        <v>173.8193096765363</v>
      </c>
    </row>
    <row r="730" ht="12.75">
      <c r="AG730" s="5">
        <v>176.7281693354151</v>
      </c>
    </row>
    <row r="731" ht="12.75">
      <c r="AG731" s="5">
        <v>176.18822765952459</v>
      </c>
    </row>
    <row r="732" ht="12.75">
      <c r="AG732" s="5">
        <v>175.8003413877881</v>
      </c>
    </row>
    <row r="733" ht="12.75">
      <c r="AG733" s="5">
        <v>184.6888522280646</v>
      </c>
    </row>
    <row r="734" ht="12.75">
      <c r="AG734" s="5">
        <v>174.14568004865745</v>
      </c>
    </row>
    <row r="735" ht="12.75">
      <c r="AG735" s="5">
        <v>181.6009752437696</v>
      </c>
    </row>
    <row r="736" ht="12.75">
      <c r="AG736" s="5">
        <v>174.92037863356617</v>
      </c>
    </row>
    <row r="737" ht="12.75">
      <c r="AG737" s="5">
        <v>179.9594548903237</v>
      </c>
    </row>
    <row r="738" ht="12.75">
      <c r="AG738" s="5">
        <v>184.32227070853995</v>
      </c>
    </row>
    <row r="739" ht="12.75">
      <c r="AG739" s="5">
        <v>174.35840271026896</v>
      </c>
    </row>
    <row r="740" ht="12.75">
      <c r="AG740" s="5">
        <v>163.9075932966384</v>
      </c>
    </row>
    <row r="741" ht="12.75">
      <c r="AG741" s="5">
        <v>181.35338332836446</v>
      </c>
    </row>
    <row r="742" ht="12.75">
      <c r="AG742" s="5">
        <v>179.91345949417786</v>
      </c>
    </row>
    <row r="743" ht="12.75">
      <c r="AG743" s="5">
        <v>175.57750922228013</v>
      </c>
    </row>
    <row r="744" ht="12.75">
      <c r="AG744" s="5">
        <v>182.3867736675348</v>
      </c>
    </row>
    <row r="745" ht="12.75">
      <c r="AG745" s="5">
        <v>174.86666151382357</v>
      </c>
    </row>
    <row r="746" ht="12.75">
      <c r="AG746" s="5">
        <v>187.9068014900164</v>
      </c>
    </row>
    <row r="747" ht="12.75">
      <c r="AG747" s="5">
        <v>177.84435182737778</v>
      </c>
    </row>
    <row r="748" ht="12.75">
      <c r="AG748" s="5">
        <v>169.71554651798812</v>
      </c>
    </row>
    <row r="749" ht="12.75">
      <c r="AG749" s="5">
        <v>166.1826433318374</v>
      </c>
    </row>
    <row r="750" ht="12.75">
      <c r="AG750" s="5">
        <v>174.49404882265534</v>
      </c>
    </row>
    <row r="751" ht="12.75">
      <c r="AG751" s="5">
        <v>172.68705516101255</v>
      </c>
    </row>
    <row r="752" ht="12.75">
      <c r="AG752" s="5">
        <v>166.57938580779748</v>
      </c>
    </row>
    <row r="753" ht="12.75">
      <c r="AG753" s="5">
        <v>166.6445439197746</v>
      </c>
    </row>
    <row r="754" ht="12.75">
      <c r="AG754" s="5">
        <v>168.3553457811668</v>
      </c>
    </row>
    <row r="755" ht="12.75">
      <c r="AG755" s="5">
        <v>175.45806642068217</v>
      </c>
    </row>
    <row r="756" ht="12.75">
      <c r="AG756" s="5">
        <v>172.25258115501478</v>
      </c>
    </row>
    <row r="757" ht="12.75">
      <c r="AG757" s="5">
        <v>178.1239997317528</v>
      </c>
    </row>
    <row r="758" ht="12.75">
      <c r="AG758" s="5">
        <v>180.77340003147418</v>
      </c>
    </row>
    <row r="759" ht="12.75">
      <c r="AG759" s="5">
        <v>174.35028009796775</v>
      </c>
    </row>
    <row r="760" ht="12.75">
      <c r="AG760" s="5">
        <v>179.510493290136</v>
      </c>
    </row>
    <row r="761" ht="12.75">
      <c r="AG761" s="5">
        <v>181.9623905494738</v>
      </c>
    </row>
    <row r="762" ht="12.75">
      <c r="AG762" s="5">
        <v>182.56114884661056</v>
      </c>
    </row>
    <row r="763" ht="12.75">
      <c r="AG763" s="5">
        <v>178.4572046778845</v>
      </c>
    </row>
    <row r="764" ht="12.75">
      <c r="AG764" s="5">
        <v>190.18958465061334</v>
      </c>
    </row>
    <row r="765" ht="12.75">
      <c r="AG765" s="5">
        <v>165.17429363375524</v>
      </c>
    </row>
    <row r="766" ht="12.75">
      <c r="AG766" s="5">
        <v>167.25314420662914</v>
      </c>
    </row>
    <row r="767" ht="12.75">
      <c r="AG767" s="5">
        <v>162.61130615871824</v>
      </c>
    </row>
    <row r="768" ht="12.75">
      <c r="AG768" s="5">
        <v>185.96653848929762</v>
      </c>
    </row>
    <row r="769" ht="12.75">
      <c r="AG769" s="5">
        <v>176.61781999490617</v>
      </c>
    </row>
    <row r="770" ht="12.75">
      <c r="AG770" s="5">
        <v>168.91754444897038</v>
      </c>
    </row>
    <row r="771" ht="12.75">
      <c r="AG771" s="5">
        <v>166.14552006655228</v>
      </c>
    </row>
    <row r="772" ht="12.75">
      <c r="AG772" s="5">
        <v>183.39248211283922</v>
      </c>
    </row>
    <row r="773" ht="12.75">
      <c r="AG773" s="5">
        <v>174.5208514835001</v>
      </c>
    </row>
    <row r="774" ht="12.75">
      <c r="AG774" s="5">
        <v>188.6882626688983</v>
      </c>
    </row>
    <row r="775" ht="12.75">
      <c r="AG775" s="5">
        <v>180.4199689555811</v>
      </c>
    </row>
    <row r="776" ht="12.75">
      <c r="AG776" s="5">
        <v>171.43703657622544</v>
      </c>
    </row>
    <row r="777" ht="12.75">
      <c r="AG777" s="5">
        <v>183.96020364397063</v>
      </c>
    </row>
    <row r="778" ht="12.75">
      <c r="AG778" s="5">
        <v>173.83523175660054</v>
      </c>
    </row>
    <row r="779" ht="12.75">
      <c r="AG779" s="5">
        <v>179.2084490615851</v>
      </c>
    </row>
    <row r="780" ht="12.75">
      <c r="AG780" s="5">
        <v>178.42065337864102</v>
      </c>
    </row>
    <row r="781" ht="12.75">
      <c r="AG781" s="5">
        <v>172.38453301876197</v>
      </c>
    </row>
    <row r="782" ht="12.75">
      <c r="AG782" s="5">
        <v>178.62882047832522</v>
      </c>
    </row>
    <row r="783" ht="12.75">
      <c r="AG783" s="5">
        <v>179.2490987578279</v>
      </c>
    </row>
    <row r="784" ht="12.75">
      <c r="AG784" s="5">
        <v>178.32094953419823</v>
      </c>
    </row>
    <row r="785" ht="12.75">
      <c r="AG785" s="5">
        <v>172.7940795773028</v>
      </c>
    </row>
    <row r="786" ht="12.75">
      <c r="AG786" s="5">
        <v>179.85832901181413</v>
      </c>
    </row>
    <row r="787" ht="12.75">
      <c r="AG787" s="5">
        <v>169.49206784436396</v>
      </c>
    </row>
    <row r="788" ht="12.75">
      <c r="AG788" s="5">
        <v>173.00923933536347</v>
      </c>
    </row>
    <row r="789" ht="12.75">
      <c r="AG789" s="5">
        <v>178.6624958349439</v>
      </c>
    </row>
    <row r="790" ht="12.75">
      <c r="AG790" s="5">
        <v>177.17798040628912</v>
      </c>
    </row>
    <row r="791" ht="12.75">
      <c r="AG791" s="5">
        <v>179.5990028857523</v>
      </c>
    </row>
    <row r="792" ht="12.75">
      <c r="AG792" s="5">
        <v>180.05042597109474</v>
      </c>
    </row>
    <row r="793" ht="12.75">
      <c r="AG793" s="5">
        <v>166.899664012227</v>
      </c>
    </row>
    <row r="794" ht="12.75">
      <c r="AG794" s="5">
        <v>190.68889663912657</v>
      </c>
    </row>
    <row r="795" ht="12.75">
      <c r="AG795" s="5">
        <v>168.9948287527594</v>
      </c>
    </row>
    <row r="796" ht="12.75">
      <c r="AG796" s="5">
        <v>173.55761387583652</v>
      </c>
    </row>
    <row r="797" ht="12.75">
      <c r="AG797" s="5">
        <v>176.76497044831</v>
      </c>
    </row>
    <row r="798" ht="12.75">
      <c r="AG798" s="5">
        <v>185.48091358789978</v>
      </c>
    </row>
    <row r="799" ht="12.75">
      <c r="AG799" s="5">
        <v>185.9248684324139</v>
      </c>
    </row>
    <row r="800" ht="12.75">
      <c r="AG800" s="5">
        <v>169.84040333400645</v>
      </c>
    </row>
    <row r="801" ht="12.75">
      <c r="AG801" s="5">
        <v>185.97887922625657</v>
      </c>
    </row>
    <row r="802" ht="12.75">
      <c r="AG802" s="5">
        <v>181.8968626716073</v>
      </c>
    </row>
    <row r="803" ht="12.75">
      <c r="AG803" s="5">
        <v>173.88662535667822</v>
      </c>
    </row>
    <row r="804" ht="12.75">
      <c r="AG804" s="5">
        <v>167.0065404835917</v>
      </c>
    </row>
    <row r="805" ht="12.75">
      <c r="AG805" s="5">
        <v>183.00220825328694</v>
      </c>
    </row>
    <row r="806" ht="12.75">
      <c r="AG806" s="5">
        <v>172.12317922427687</v>
      </c>
    </row>
    <row r="807" ht="12.75">
      <c r="AG807" s="5">
        <v>180.35062055320458</v>
      </c>
    </row>
    <row r="808" ht="12.75">
      <c r="AG808" s="5">
        <v>174.7372238226015</v>
      </c>
    </row>
    <row r="809" ht="12.75">
      <c r="AG809" s="5">
        <v>179.85143240645763</v>
      </c>
    </row>
    <row r="810" ht="12.75">
      <c r="AG810" s="5">
        <v>182.7298718961345</v>
      </c>
    </row>
    <row r="811" ht="12.75">
      <c r="AG811" s="5">
        <v>172.3177454550709</v>
      </c>
    </row>
    <row r="812" ht="12.75">
      <c r="AG812" s="5">
        <v>178.65172815655112</v>
      </c>
    </row>
    <row r="813" ht="12.75">
      <c r="AG813" s="5">
        <v>177.34073706097118</v>
      </c>
    </row>
    <row r="814" ht="12.75">
      <c r="AG814" s="5">
        <v>169.38210834952193</v>
      </c>
    </row>
    <row r="815" ht="12.75">
      <c r="AG815" s="5">
        <v>174.29269184244208</v>
      </c>
    </row>
    <row r="816" ht="12.75">
      <c r="AG816" s="5">
        <v>177.05161531676345</v>
      </c>
    </row>
    <row r="817" ht="12.75">
      <c r="AG817" s="5">
        <v>190.7542848769274</v>
      </c>
    </row>
    <row r="818" ht="12.75">
      <c r="AG818" s="5">
        <v>179.16914456773364</v>
      </c>
    </row>
    <row r="819" ht="12.75">
      <c r="AG819" s="5">
        <v>175.86512217370802</v>
      </c>
    </row>
    <row r="820" ht="12.75">
      <c r="AG820" s="5">
        <v>177.96722959455607</v>
      </c>
    </row>
    <row r="821" ht="12.75">
      <c r="AG821" s="5">
        <v>175.06167073515698</v>
      </c>
    </row>
    <row r="822" ht="12.75">
      <c r="AG822" s="5">
        <v>191.63545192309323</v>
      </c>
    </row>
    <row r="823" ht="12.75">
      <c r="AG823" s="5">
        <v>165.11565815995002</v>
      </c>
    </row>
    <row r="824" ht="12.75">
      <c r="AG824" s="5">
        <v>172.4884873679161</v>
      </c>
    </row>
    <row r="825" ht="12.75">
      <c r="AG825" s="5">
        <v>181.2218630602835</v>
      </c>
    </row>
    <row r="826" ht="12.75">
      <c r="AG826" s="5">
        <v>181.400220845555</v>
      </c>
    </row>
    <row r="827" ht="12.75">
      <c r="AG827" s="5">
        <v>181.68351635679034</v>
      </c>
    </row>
    <row r="828" ht="12.75">
      <c r="AG828" s="5">
        <v>171.3388576204353</v>
      </c>
    </row>
    <row r="829" ht="12.75">
      <c r="AG829" s="5">
        <v>185.9579427915684</v>
      </c>
    </row>
    <row r="830" ht="12.75">
      <c r="AG830" s="5">
        <v>169.64670171990517</v>
      </c>
    </row>
    <row r="831" ht="12.75">
      <c r="AG831" s="5">
        <v>183.75069327801077</v>
      </c>
    </row>
    <row r="832" ht="12.75">
      <c r="AG832" s="5">
        <v>174.24125824877606</v>
      </c>
    </row>
    <row r="833" ht="12.75">
      <c r="AG833" s="5">
        <v>182.26019770392259</v>
      </c>
    </row>
    <row r="834" ht="12.75">
      <c r="AG834" s="5">
        <v>178.6968689376555</v>
      </c>
    </row>
    <row r="835" ht="12.75">
      <c r="AG835" s="5">
        <v>182.0016030171157</v>
      </c>
    </row>
    <row r="836" ht="12.75">
      <c r="AG836" s="5">
        <v>175.20926104420533</v>
      </c>
    </row>
    <row r="837" ht="12.75">
      <c r="AG837" s="5">
        <v>190.69085135294264</v>
      </c>
    </row>
    <row r="838" ht="12.75">
      <c r="AG838" s="5">
        <v>173.01533239417003</v>
      </c>
    </row>
    <row r="839" ht="12.75">
      <c r="AG839" s="5">
        <v>175.8548760504426</v>
      </c>
    </row>
    <row r="840" ht="12.75">
      <c r="AG840" s="5">
        <v>173.35457539987664</v>
      </c>
    </row>
    <row r="841" ht="12.75">
      <c r="AG841" s="5">
        <v>185.38735270057657</v>
      </c>
    </row>
    <row r="842" ht="12.75">
      <c r="AG842" s="5">
        <v>178.75802906938208</v>
      </c>
    </row>
    <row r="843" ht="12.75">
      <c r="AG843" s="5">
        <v>176.36437871247148</v>
      </c>
    </row>
    <row r="844" ht="12.75">
      <c r="AG844" s="5">
        <v>181.6804510883233</v>
      </c>
    </row>
    <row r="845" ht="12.75">
      <c r="AG845" s="5">
        <v>177.6292387771307</v>
      </c>
    </row>
    <row r="846" ht="12.75">
      <c r="AG846" s="5">
        <v>182.17628941344535</v>
      </c>
    </row>
    <row r="847" ht="12.75">
      <c r="AG847" s="5">
        <v>182.07744282858982</v>
      </c>
    </row>
    <row r="848" ht="12.75">
      <c r="AG848" s="5">
        <v>183.08270791881057</v>
      </c>
    </row>
    <row r="849" ht="12.75">
      <c r="AG849" s="5">
        <v>169.96329765236456</v>
      </c>
    </row>
    <row r="850" ht="12.75">
      <c r="AG850" s="5">
        <v>172.60868960911682</v>
      </c>
    </row>
    <row r="851" ht="12.75">
      <c r="AG851" s="5">
        <v>180.35404768701756</v>
      </c>
    </row>
    <row r="852" ht="12.75">
      <c r="AG852" s="5">
        <v>175.93991057568581</v>
      </c>
    </row>
    <row r="853" ht="12.75">
      <c r="AG853" s="5">
        <v>177.0911918848614</v>
      </c>
    </row>
    <row r="854" ht="12.75">
      <c r="AG854" s="5">
        <v>178.2866199695605</v>
      </c>
    </row>
    <row r="855" ht="12.75">
      <c r="AG855" s="5">
        <v>183.141209202234</v>
      </c>
    </row>
    <row r="856" ht="12.75">
      <c r="AG856" s="5">
        <v>180.54041862735374</v>
      </c>
    </row>
    <row r="857" ht="12.75">
      <c r="AG857" s="5">
        <v>175.67500988482857</v>
      </c>
    </row>
    <row r="858" ht="12.75">
      <c r="AG858" s="5">
        <v>180.19372854673784</v>
      </c>
    </row>
    <row r="859" ht="12.75">
      <c r="AG859" s="5">
        <v>187.0278986973391</v>
      </c>
    </row>
    <row r="860" ht="12.75">
      <c r="AG860" s="5">
        <v>192.30340163497354</v>
      </c>
    </row>
    <row r="861" ht="12.75">
      <c r="AG861" s="5">
        <v>170.07824383654275</v>
      </c>
    </row>
    <row r="862" ht="12.75">
      <c r="AG862" s="5">
        <v>172.633081293702</v>
      </c>
    </row>
    <row r="863" ht="12.75">
      <c r="AG863" s="5">
        <v>175.0135968720071</v>
      </c>
    </row>
    <row r="864" ht="12.75">
      <c r="AG864" s="5">
        <v>172.9154975957295</v>
      </c>
    </row>
    <row r="865" ht="12.75">
      <c r="AG865" s="5">
        <v>178.21104371434666</v>
      </c>
    </row>
    <row r="866" ht="12.75">
      <c r="AG866" s="5">
        <v>177.93170400809953</v>
      </c>
    </row>
    <row r="867" ht="12.75">
      <c r="AG867" s="5">
        <v>170.786107022637</v>
      </c>
    </row>
    <row r="868" ht="12.75">
      <c r="AG868" s="5">
        <v>185.7378526192984</v>
      </c>
    </row>
    <row r="869" ht="12.75">
      <c r="AG869" s="5">
        <v>190.73358295646187</v>
      </c>
    </row>
    <row r="870" ht="12.75">
      <c r="AG870" s="5">
        <v>172.04481727868108</v>
      </c>
    </row>
    <row r="871" ht="12.75">
      <c r="AG871" s="5">
        <v>172.54172694683137</v>
      </c>
    </row>
    <row r="872" ht="12.75">
      <c r="AG872" s="5">
        <v>179.46483411127892</v>
      </c>
    </row>
    <row r="873" ht="12.75">
      <c r="AG873" s="5">
        <v>183.7868087550563</v>
      </c>
    </row>
    <row r="874" ht="12.75">
      <c r="AG874" s="5">
        <v>170.96838967465553</v>
      </c>
    </row>
    <row r="875" ht="12.75">
      <c r="AG875" s="5">
        <v>181.8246127830704</v>
      </c>
    </row>
    <row r="876" ht="12.75">
      <c r="AG876" s="5">
        <v>185.34566967281262</v>
      </c>
    </row>
    <row r="877" ht="12.75">
      <c r="AG877" s="5">
        <v>181.86356377416385</v>
      </c>
    </row>
    <row r="878" ht="12.75">
      <c r="AG878" s="5">
        <v>179.60239174430978</v>
      </c>
    </row>
    <row r="879" ht="12.75">
      <c r="AG879" s="5">
        <v>182.41905551208507</v>
      </c>
    </row>
    <row r="880" ht="12.75">
      <c r="AG880" s="5">
        <v>176.55775078922602</v>
      </c>
    </row>
    <row r="881" ht="12.75">
      <c r="AG881" s="5">
        <v>186.10177744545103</v>
      </c>
    </row>
    <row r="882" ht="12.75">
      <c r="AG882" s="5">
        <v>177.0983622081722</v>
      </c>
    </row>
    <row r="883" ht="12.75">
      <c r="AG883" s="5">
        <v>171.7372055995226</v>
      </c>
    </row>
    <row r="884" ht="12.75">
      <c r="AG884" s="5">
        <v>178.89972533890773</v>
      </c>
    </row>
    <row r="885" ht="12.75">
      <c r="AG885" s="5">
        <v>167.46255626822347</v>
      </c>
    </row>
    <row r="886" ht="12.75">
      <c r="AG886" s="5">
        <v>176.05344641009657</v>
      </c>
    </row>
    <row r="887" ht="12.75">
      <c r="AG887" s="5">
        <v>178.88387599373561</v>
      </c>
    </row>
    <row r="888" ht="12.75">
      <c r="AG888" s="5">
        <v>183.1270282751948</v>
      </c>
    </row>
    <row r="889" ht="12.75">
      <c r="AG889" s="5">
        <v>173.81395910694877</v>
      </c>
    </row>
    <row r="890" ht="12.75">
      <c r="AG890" s="5">
        <v>180.74000902988405</v>
      </c>
    </row>
    <row r="891" ht="12.75">
      <c r="AG891" s="5">
        <v>180.33146967322267</v>
      </c>
    </row>
    <row r="892" ht="12.75">
      <c r="AG892" s="5">
        <v>181.22069526714282</v>
      </c>
    </row>
    <row r="893" ht="12.75">
      <c r="AG893" s="5">
        <v>168.37394861150892</v>
      </c>
    </row>
    <row r="894" ht="12.75">
      <c r="AG894" s="5">
        <v>180.8344105723379</v>
      </c>
    </row>
    <row r="895" ht="12.75">
      <c r="AG895" s="5">
        <v>192.02402787193753</v>
      </c>
    </row>
    <row r="896" ht="12.75">
      <c r="AG896" s="5">
        <v>184.00833638771385</v>
      </c>
    </row>
    <row r="897" ht="12.75">
      <c r="AG897" s="5">
        <v>175.80877389123506</v>
      </c>
    </row>
    <row r="898" ht="12.75">
      <c r="AG898" s="5">
        <v>165.33925530684982</v>
      </c>
    </row>
    <row r="899" ht="12.75">
      <c r="AG899" s="5">
        <v>175.36358695935445</v>
      </c>
    </row>
    <row r="900" ht="12.75">
      <c r="AG900" s="5">
        <v>188.4500857298719</v>
      </c>
    </row>
    <row r="901" ht="12.75">
      <c r="AG901" s="5">
        <v>180.9802528318736</v>
      </c>
    </row>
    <row r="902" ht="12.75">
      <c r="AG902" s="5">
        <v>180.724381497881</v>
      </c>
    </row>
    <row r="903" ht="12.75">
      <c r="AG903" s="5">
        <v>177.26738849083776</v>
      </c>
    </row>
    <row r="904" ht="12.75">
      <c r="AG904" s="5">
        <v>178.00276619847543</v>
      </c>
    </row>
    <row r="905" ht="12.75">
      <c r="AG905" s="5">
        <v>178.26583173001666</v>
      </c>
    </row>
    <row r="906" ht="12.75">
      <c r="AG906" s="5">
        <v>173.8360968067356</v>
      </c>
    </row>
    <row r="907" ht="12.75">
      <c r="AG907" s="5">
        <v>166.1123060414802</v>
      </c>
    </row>
    <row r="908" ht="12.75">
      <c r="AG908" s="5">
        <v>182.08778135567232</v>
      </c>
    </row>
    <row r="909" ht="12.75">
      <c r="AG909" s="5">
        <v>171.97071106377376</v>
      </c>
    </row>
    <row r="910" ht="12.75">
      <c r="AG910" s="5">
        <v>182.89328740333247</v>
      </c>
    </row>
    <row r="911" ht="12.75">
      <c r="AG911" s="5">
        <v>178.58818567804443</v>
      </c>
    </row>
    <row r="912" ht="12.75">
      <c r="AG912" s="5">
        <v>172.5997977648394</v>
      </c>
    </row>
    <row r="913" ht="12.75">
      <c r="AG913" s="5">
        <v>182.58081849351566</v>
      </c>
    </row>
    <row r="914" ht="12.75">
      <c r="AG914" s="5">
        <v>171.5031409790467</v>
      </c>
    </row>
    <row r="915" ht="12.75">
      <c r="AG915" s="5">
        <v>181.4075589707117</v>
      </c>
    </row>
    <row r="916" ht="12.75">
      <c r="AG916" s="5">
        <v>183.2654919613528</v>
      </c>
    </row>
    <row r="917" ht="12.75">
      <c r="AG917" s="5">
        <v>176.22979503596625</v>
      </c>
    </row>
    <row r="918" ht="12.75">
      <c r="AG918" s="5">
        <v>175.1561950932687</v>
      </c>
    </row>
    <row r="919" ht="12.75">
      <c r="AG919" s="5">
        <v>187.7299046038686</v>
      </c>
    </row>
    <row r="920" ht="12.75">
      <c r="AG920" s="5">
        <v>173.10457527931513</v>
      </c>
    </row>
    <row r="921" ht="12.75">
      <c r="AG921" s="5">
        <v>185.13877182840147</v>
      </c>
    </row>
    <row r="922" ht="12.75">
      <c r="AG922" s="5">
        <v>178.46387382850713</v>
      </c>
    </row>
    <row r="923" ht="12.75">
      <c r="AG923" s="5">
        <v>175.21155856934942</v>
      </c>
    </row>
    <row r="924" ht="12.75">
      <c r="AG924" s="5">
        <v>175.35032503418105</v>
      </c>
    </row>
    <row r="925" ht="12.75">
      <c r="AG925" s="5">
        <v>170.30721777896508</v>
      </c>
    </row>
    <row r="926" ht="12.75">
      <c r="AG926" s="5">
        <v>175.1050998298494</v>
      </c>
    </row>
    <row r="927" ht="12.75">
      <c r="AG927" s="5">
        <v>172.6778424792627</v>
      </c>
    </row>
    <row r="928" ht="12.75">
      <c r="AG928" s="5">
        <v>188.9887218070768</v>
      </c>
    </row>
    <row r="929" ht="12.75">
      <c r="AG929" s="5">
        <v>167.95420354146754</v>
      </c>
    </row>
    <row r="930" ht="12.75">
      <c r="AG930" s="5">
        <v>171.79476821308583</v>
      </c>
    </row>
    <row r="931" ht="12.75">
      <c r="AG931" s="5">
        <v>177.53938959642304</v>
      </c>
    </row>
    <row r="932" ht="12.75">
      <c r="AG932" s="5">
        <v>173.49352091948472</v>
      </c>
    </row>
    <row r="933" ht="12.75">
      <c r="AG933" s="5">
        <v>181.59592536035385</v>
      </c>
    </row>
    <row r="934" ht="12.75">
      <c r="AG934" s="5">
        <v>178.73998804782008</v>
      </c>
    </row>
    <row r="935" ht="12.75">
      <c r="AG935" s="5">
        <v>181.20212897729004</v>
      </c>
    </row>
    <row r="936" ht="12.75">
      <c r="AG936" s="5">
        <v>178.73029395300105</v>
      </c>
    </row>
    <row r="937" ht="12.75">
      <c r="AG937" s="5">
        <v>176.7933689284921</v>
      </c>
    </row>
    <row r="938" ht="12.75">
      <c r="AG938" s="5">
        <v>168.57217011177661</v>
      </c>
    </row>
    <row r="939" ht="12.75">
      <c r="AG939" s="5">
        <v>176.14355009332527</v>
      </c>
    </row>
    <row r="940" ht="12.75">
      <c r="AG940" s="5">
        <v>178.2137268590668</v>
      </c>
    </row>
    <row r="941" ht="12.75">
      <c r="AG941" s="5">
        <v>173.88605490869344</v>
      </c>
    </row>
    <row r="942" ht="12.75">
      <c r="AG942" s="5">
        <v>181.84114646594344</v>
      </c>
    </row>
    <row r="943" ht="12.75">
      <c r="AG943" s="5">
        <v>181.03274447069035</v>
      </c>
    </row>
    <row r="944" ht="12.75">
      <c r="AG944" s="5">
        <v>185.97716655922343</v>
      </c>
    </row>
    <row r="945" ht="12.75">
      <c r="AG945" s="5">
        <v>174.50222430782856</v>
      </c>
    </row>
    <row r="946" ht="12.75">
      <c r="AG946" s="5">
        <v>180.98370409652597</v>
      </c>
    </row>
    <row r="947" ht="12.75">
      <c r="AG947" s="5">
        <v>180.58920078818295</v>
      </c>
    </row>
    <row r="948" ht="12.75">
      <c r="AG948" s="5">
        <v>176.82864733747087</v>
      </c>
    </row>
    <row r="949" ht="12.75">
      <c r="AG949" s="5">
        <v>180.26247298818333</v>
      </c>
    </row>
    <row r="950" ht="12.75">
      <c r="AG950" s="5">
        <v>183.7961193515923</v>
      </c>
    </row>
    <row r="951" ht="12.75">
      <c r="AG951" s="5">
        <v>187.1479740213965</v>
      </c>
    </row>
    <row r="952" ht="12.75">
      <c r="AG952" s="5">
        <v>185.41221982318964</v>
      </c>
    </row>
    <row r="953" ht="12.75">
      <c r="AG953" s="5">
        <v>171.53108497052958</v>
      </c>
    </row>
    <row r="954" ht="12.75">
      <c r="AG954" s="5">
        <v>185.48023311590362</v>
      </c>
    </row>
    <row r="955" ht="12.75">
      <c r="AG955" s="5">
        <v>181.18886104602555</v>
      </c>
    </row>
    <row r="956" ht="12.75">
      <c r="AG956" s="5">
        <v>166.71806251415703</v>
      </c>
    </row>
    <row r="957" ht="12.75">
      <c r="AG957" s="5">
        <v>171.91780051120185</v>
      </c>
    </row>
    <row r="958" ht="12.75">
      <c r="AG958" s="5">
        <v>166.82669058937716</v>
      </c>
    </row>
    <row r="959" ht="12.75">
      <c r="AG959" s="5">
        <v>177.58093489350458</v>
      </c>
    </row>
    <row r="960" ht="12.75">
      <c r="AG960" s="5">
        <v>174.54924340283236</v>
      </c>
    </row>
    <row r="961" ht="12.75">
      <c r="AG961" s="5">
        <v>180.39401009614545</v>
      </c>
    </row>
    <row r="962" ht="12.75">
      <c r="AG962" s="5">
        <v>177.94569901169262</v>
      </c>
    </row>
    <row r="963" ht="12.75">
      <c r="AG963" s="5">
        <v>174.0086474916853</v>
      </c>
    </row>
    <row r="964" ht="12.75">
      <c r="AG964" s="5">
        <v>177.4525474652352</v>
      </c>
    </row>
    <row r="965" ht="12.75">
      <c r="AG965" s="5">
        <v>181.47029986522986</v>
      </c>
    </row>
    <row r="966" ht="12.75">
      <c r="AG966" s="5">
        <v>179.11861451155877</v>
      </c>
    </row>
    <row r="967" ht="12.75">
      <c r="AG967" s="5">
        <v>188.4451059772129</v>
      </c>
    </row>
    <row r="968" ht="12.75">
      <c r="AG968" s="5">
        <v>189.89067474582612</v>
      </c>
    </row>
    <row r="969" ht="12.75">
      <c r="AG969" s="5">
        <v>187.52426123729123</v>
      </c>
    </row>
    <row r="970" ht="12.75">
      <c r="AG970" s="5">
        <v>171.43623047132283</v>
      </c>
    </row>
    <row r="971" ht="12.75">
      <c r="AG971" s="5">
        <v>178.75936666762</v>
      </c>
    </row>
    <row r="972" ht="12.75">
      <c r="AG972" s="5">
        <v>174.12282888210578</v>
      </c>
    </row>
    <row r="973" ht="12.75">
      <c r="AG973" s="5">
        <v>179.53203159898456</v>
      </c>
    </row>
    <row r="974" ht="12.75">
      <c r="AG974" s="5">
        <v>175.93181547062142</v>
      </c>
    </row>
    <row r="975" ht="12.75">
      <c r="AG975" s="5">
        <v>177.358331465571</v>
      </c>
    </row>
    <row r="976" ht="12.75">
      <c r="AG976" s="5">
        <v>177.95933928690297</v>
      </c>
    </row>
    <row r="977" ht="12.75">
      <c r="AG977" s="5">
        <v>172.02947492989983</v>
      </c>
    </row>
    <row r="978" ht="12.75">
      <c r="AG978" s="5">
        <v>169.0226921591013</v>
      </c>
    </row>
    <row r="979" ht="12.75">
      <c r="AG979" s="5">
        <v>171.76851958500023</v>
      </c>
    </row>
    <row r="980" ht="12.75">
      <c r="AG980" s="5">
        <v>177.26749115162133</v>
      </c>
    </row>
    <row r="981" ht="12.75">
      <c r="AG981" s="5">
        <v>179.00823381143866</v>
      </c>
    </row>
    <row r="982" ht="12.75">
      <c r="AG982" s="5">
        <v>162.42085904990458</v>
      </c>
    </row>
    <row r="983" ht="12.75">
      <c r="AG983" s="5">
        <v>177.32240366823396</v>
      </c>
    </row>
    <row r="984" ht="12.75">
      <c r="AG984" s="5">
        <v>172.45732963505233</v>
      </c>
    </row>
    <row r="985" ht="12.75">
      <c r="AG985" s="5">
        <v>176.37510248432181</v>
      </c>
    </row>
    <row r="986" ht="12.75">
      <c r="AG986" s="5">
        <v>177.68490863484388</v>
      </c>
    </row>
    <row r="987" ht="12.75">
      <c r="AG987" s="5">
        <v>168.12454845933445</v>
      </c>
    </row>
    <row r="988" ht="12.75">
      <c r="AG988" s="5">
        <v>172.81024364786037</v>
      </c>
    </row>
    <row r="989" ht="12.75">
      <c r="AG989" s="5">
        <v>184.8815691842055</v>
      </c>
    </row>
    <row r="990" ht="12.75">
      <c r="AG990" s="5">
        <v>180.40346287671323</v>
      </c>
    </row>
    <row r="991" ht="12.75">
      <c r="AG991" s="5">
        <v>172.8418978130541</v>
      </c>
    </row>
    <row r="992" ht="12.75">
      <c r="AG992" s="5">
        <v>171.134132547295</v>
      </c>
    </row>
    <row r="993" ht="12.75">
      <c r="AG993" s="5">
        <v>169.82364872924572</v>
      </c>
    </row>
    <row r="994" ht="12.75">
      <c r="AG994" s="5">
        <v>179.16242623648486</v>
      </c>
    </row>
    <row r="995" ht="12.75">
      <c r="AG995" s="5">
        <v>168.46163257590737</v>
      </c>
    </row>
    <row r="996" ht="12.75">
      <c r="AG996" s="5">
        <v>180.76239521344885</v>
      </c>
    </row>
    <row r="997" ht="12.75">
      <c r="AG997" s="5">
        <v>183.28283917865377</v>
      </c>
    </row>
    <row r="998" ht="12.75">
      <c r="AG998" s="5">
        <v>169.6337316159254</v>
      </c>
    </row>
    <row r="999" ht="12.75">
      <c r="AG999" s="5">
        <v>179.8720274431371</v>
      </c>
    </row>
    <row r="1000" ht="12.75">
      <c r="AG1000" s="5">
        <v>179.53974146104844</v>
      </c>
    </row>
  </sheetData>
  <hyperlinks>
    <hyperlink ref="C1" location="Histogram!A1" display="Histogram"/>
    <hyperlink ref="E1" location="Asymetria!A1" display="Asymetria"/>
    <hyperlink ref="D1" location="BoxPlot!A1" display="BoxPlot"/>
    <hyperlink ref="A1" location="Opis!A1" display="Analiza struktury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Q25"/>
  <sheetViews>
    <sheetView workbookViewId="0" topLeftCell="A1">
      <selection activeCell="H25" sqref="H25"/>
    </sheetView>
  </sheetViews>
  <sheetFormatPr defaultColWidth="9.140625" defaultRowHeight="12.75"/>
  <cols>
    <col min="1" max="16384" width="15.7109375" style="1" customWidth="1"/>
  </cols>
  <sheetData>
    <row r="1" spans="1:5" ht="12.75">
      <c r="A1" s="7" t="s">
        <v>16</v>
      </c>
      <c r="C1" s="7" t="s">
        <v>32</v>
      </c>
      <c r="D1" s="7" t="s">
        <v>40</v>
      </c>
      <c r="E1" s="7" t="s">
        <v>17</v>
      </c>
    </row>
    <row r="3" spans="16:17" ht="12.75">
      <c r="P3" s="1" t="s">
        <v>36</v>
      </c>
      <c r="Q3" s="1">
        <f>MIN(A6:A25)</f>
        <v>1</v>
      </c>
    </row>
    <row r="4" spans="16:17" ht="12.75">
      <c r="P4" s="1" t="s">
        <v>33</v>
      </c>
      <c r="Q4" s="1">
        <f>QUARTILE($A$6:$A$25,1)</f>
        <v>4.75</v>
      </c>
    </row>
    <row r="5" spans="1:17" ht="12.75">
      <c r="A5" s="10" t="s">
        <v>0</v>
      </c>
      <c r="P5" s="1" t="s">
        <v>34</v>
      </c>
      <c r="Q5" s="1">
        <f>QUARTILE($A$6:$A$25,2)</f>
        <v>6.5</v>
      </c>
    </row>
    <row r="6" spans="1:17" ht="12.75">
      <c r="A6" s="9">
        <v>4</v>
      </c>
      <c r="P6" s="1" t="s">
        <v>35</v>
      </c>
      <c r="Q6" s="1">
        <f>QUARTILE($A$6:$A$25,3)</f>
        <v>7</v>
      </c>
    </row>
    <row r="7" spans="1:17" ht="12.75">
      <c r="A7" s="9">
        <v>7</v>
      </c>
      <c r="P7" s="1" t="s">
        <v>37</v>
      </c>
      <c r="Q7" s="1">
        <f>MAX(A6:A25)</f>
        <v>9</v>
      </c>
    </row>
    <row r="8" ht="12.75">
      <c r="A8" s="9">
        <v>6</v>
      </c>
    </row>
    <row r="9" spans="1:17" ht="12.75">
      <c r="A9" s="9">
        <v>5</v>
      </c>
      <c r="P9" s="1" t="s">
        <v>38</v>
      </c>
      <c r="Q9" s="1" t="s">
        <v>39</v>
      </c>
    </row>
    <row r="10" spans="1:17" ht="12.75">
      <c r="A10" s="9">
        <v>7</v>
      </c>
      <c r="P10" s="8">
        <f>Q3</f>
        <v>1</v>
      </c>
      <c r="Q10" s="8">
        <v>2</v>
      </c>
    </row>
    <row r="11" spans="1:17" ht="12.75">
      <c r="A11" s="9">
        <v>9</v>
      </c>
      <c r="P11" s="8">
        <f>Q4</f>
        <v>4.75</v>
      </c>
      <c r="Q11" s="8">
        <v>2</v>
      </c>
    </row>
    <row r="12" spans="1:17" ht="12.75">
      <c r="A12" s="9">
        <v>1</v>
      </c>
      <c r="P12" s="8">
        <f>Q4</f>
        <v>4.75</v>
      </c>
      <c r="Q12" s="8">
        <v>3</v>
      </c>
    </row>
    <row r="13" spans="1:17" ht="12.75">
      <c r="A13" s="9">
        <v>2</v>
      </c>
      <c r="P13" s="8">
        <f>Q5</f>
        <v>6.5</v>
      </c>
      <c r="Q13" s="8">
        <v>3</v>
      </c>
    </row>
    <row r="14" spans="1:17" ht="12.75">
      <c r="A14" s="9">
        <v>4</v>
      </c>
      <c r="P14" s="8">
        <f>Q5</f>
        <v>6.5</v>
      </c>
      <c r="Q14" s="8">
        <v>1</v>
      </c>
    </row>
    <row r="15" spans="1:17" ht="12.75">
      <c r="A15" s="9">
        <v>5</v>
      </c>
      <c r="P15" s="8">
        <f>Q4</f>
        <v>4.75</v>
      </c>
      <c r="Q15" s="8">
        <v>1</v>
      </c>
    </row>
    <row r="16" spans="1:17" ht="12.75">
      <c r="A16" s="9">
        <v>6</v>
      </c>
      <c r="P16" s="8">
        <f>Q4</f>
        <v>4.75</v>
      </c>
      <c r="Q16" s="8">
        <v>3</v>
      </c>
    </row>
    <row r="17" spans="1:17" ht="12.75">
      <c r="A17" s="9">
        <v>7</v>
      </c>
      <c r="P17" s="8">
        <f>Q6</f>
        <v>7</v>
      </c>
      <c r="Q17" s="8">
        <v>3</v>
      </c>
    </row>
    <row r="18" spans="1:17" ht="12.75">
      <c r="A18" s="9">
        <v>7</v>
      </c>
      <c r="P18" s="8">
        <f>Q6</f>
        <v>7</v>
      </c>
      <c r="Q18" s="8">
        <v>1</v>
      </c>
    </row>
    <row r="19" spans="1:17" ht="12.75">
      <c r="A19" s="9">
        <v>7</v>
      </c>
      <c r="P19" s="8">
        <f>Q4</f>
        <v>4.75</v>
      </c>
      <c r="Q19" s="8">
        <v>1</v>
      </c>
    </row>
    <row r="20" spans="1:17" ht="12.75">
      <c r="A20" s="9">
        <v>8</v>
      </c>
      <c r="P20" s="8">
        <f>Q4</f>
        <v>4.75</v>
      </c>
      <c r="Q20" s="8">
        <v>3</v>
      </c>
    </row>
    <row r="21" spans="1:17" ht="12.75">
      <c r="A21" s="9">
        <v>7</v>
      </c>
      <c r="P21" s="8">
        <f>Q6</f>
        <v>7</v>
      </c>
      <c r="Q21" s="8">
        <v>3</v>
      </c>
    </row>
    <row r="22" spans="1:17" ht="19.5">
      <c r="A22" s="9">
        <v>6</v>
      </c>
      <c r="G22" s="11" t="s">
        <v>41</v>
      </c>
      <c r="H22" s="12">
        <f>((Q6-Q5)-(Q5-Q4))/(Q6-Q5+Q5-Q4)</f>
        <v>-0.5555555555555556</v>
      </c>
      <c r="P22" s="8">
        <f>Q6</f>
        <v>7</v>
      </c>
      <c r="Q22" s="8">
        <v>2</v>
      </c>
    </row>
    <row r="23" spans="1:17" ht="12.75">
      <c r="A23" s="9">
        <v>2</v>
      </c>
      <c r="P23" s="8">
        <f>Q7</f>
        <v>9</v>
      </c>
      <c r="Q23" s="8">
        <v>2</v>
      </c>
    </row>
    <row r="24" ht="12.75">
      <c r="A24" s="9">
        <v>8</v>
      </c>
    </row>
    <row r="25" ht="12.75">
      <c r="A25" s="9">
        <v>7</v>
      </c>
    </row>
  </sheetData>
  <hyperlinks>
    <hyperlink ref="C1" location="Histogram!A1" display="Histogram"/>
    <hyperlink ref="E1" location="Asymetria!A1" display="Asymetria"/>
    <hyperlink ref="D1" location="BoxPlot!A1" display="BoxPlot"/>
    <hyperlink ref="A1" location="Opis!A1" display="Analiza struktury"/>
  </hyperlink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AB90"/>
  <sheetViews>
    <sheetView workbookViewId="0" topLeftCell="A1">
      <selection activeCell="H24" sqref="H24"/>
    </sheetView>
  </sheetViews>
  <sheetFormatPr defaultColWidth="9.140625" defaultRowHeight="12.75"/>
  <cols>
    <col min="1" max="16384" width="15.7109375" style="1" customWidth="1"/>
  </cols>
  <sheetData>
    <row r="1" spans="1:28" ht="12.75">
      <c r="A1" s="7" t="s">
        <v>16</v>
      </c>
      <c r="C1" s="7" t="s">
        <v>32</v>
      </c>
      <c r="D1" s="7" t="s">
        <v>40</v>
      </c>
      <c r="E1" s="7" t="s">
        <v>17</v>
      </c>
      <c r="R1" s="5"/>
      <c r="S1" s="5" t="s">
        <v>0</v>
      </c>
      <c r="T1" s="5" t="s">
        <v>1</v>
      </c>
      <c r="U1" s="5" t="s">
        <v>12</v>
      </c>
      <c r="V1" s="5" t="s">
        <v>15</v>
      </c>
      <c r="W1" s="5" t="s">
        <v>14</v>
      </c>
      <c r="X1" s="5"/>
      <c r="Y1" s="5"/>
      <c r="Z1" s="5"/>
      <c r="AA1" s="5"/>
      <c r="AB1" s="5"/>
    </row>
    <row r="2" spans="18:28" ht="12.75">
      <c r="R2" s="5"/>
      <c r="S2" s="5">
        <v>0</v>
      </c>
      <c r="T2" s="4">
        <v>20</v>
      </c>
      <c r="U2" s="5">
        <f>S2*T2</f>
        <v>0</v>
      </c>
      <c r="V2" s="5">
        <f>(S2-$U$12)^2*T2</f>
        <v>180</v>
      </c>
      <c r="W2" s="5">
        <f>(S2-$U$12)^3*T2</f>
        <v>-540</v>
      </c>
      <c r="X2" s="5"/>
      <c r="Y2" s="5"/>
      <c r="Z2" s="5"/>
      <c r="AA2" s="5"/>
      <c r="AB2" s="5"/>
    </row>
    <row r="3" spans="18:28" ht="12.75">
      <c r="R3" s="5"/>
      <c r="S3" s="5">
        <v>1</v>
      </c>
      <c r="T3" s="4">
        <v>40</v>
      </c>
      <c r="U3" s="5">
        <f aca="true" t="shared" si="0" ref="U3:U8">S3*T3</f>
        <v>40</v>
      </c>
      <c r="V3" s="5">
        <f aca="true" t="shared" si="1" ref="V3:V8">(S3-$U$12)^2*T3</f>
        <v>160</v>
      </c>
      <c r="W3" s="5">
        <f aca="true" t="shared" si="2" ref="W3:W8">(S3-$U$12)^3*T3</f>
        <v>-320</v>
      </c>
      <c r="X3" s="5"/>
      <c r="Y3" s="5"/>
      <c r="Z3" s="5"/>
      <c r="AA3" s="5"/>
      <c r="AB3" s="5"/>
    </row>
    <row r="4" spans="18:28" ht="12.75">
      <c r="R4" s="5"/>
      <c r="S4" s="5">
        <v>2</v>
      </c>
      <c r="T4" s="4">
        <v>80</v>
      </c>
      <c r="U4" s="5">
        <f t="shared" si="0"/>
        <v>160</v>
      </c>
      <c r="V4" s="5">
        <f t="shared" si="1"/>
        <v>80</v>
      </c>
      <c r="W4" s="5">
        <f t="shared" si="2"/>
        <v>-80</v>
      </c>
      <c r="X4" s="5"/>
      <c r="Y4" s="5"/>
      <c r="Z4" s="5"/>
      <c r="AA4" s="5"/>
      <c r="AB4" s="5"/>
    </row>
    <row r="5" spans="18:28" ht="12.75">
      <c r="R5" s="5"/>
      <c r="S5" s="5">
        <v>3</v>
      </c>
      <c r="T5" s="4">
        <v>100</v>
      </c>
      <c r="U5" s="5">
        <f t="shared" si="0"/>
        <v>300</v>
      </c>
      <c r="V5" s="5">
        <f t="shared" si="1"/>
        <v>0</v>
      </c>
      <c r="W5" s="5">
        <f t="shared" si="2"/>
        <v>0</v>
      </c>
      <c r="X5" s="5"/>
      <c r="Y5" s="5"/>
      <c r="Z5" s="5"/>
      <c r="AA5" s="5"/>
      <c r="AB5" s="5"/>
    </row>
    <row r="6" spans="18:28" ht="12.75">
      <c r="R6" s="5"/>
      <c r="S6" s="5">
        <v>4</v>
      </c>
      <c r="T6" s="4">
        <v>80</v>
      </c>
      <c r="U6" s="5">
        <f t="shared" si="0"/>
        <v>320</v>
      </c>
      <c r="V6" s="5">
        <f t="shared" si="1"/>
        <v>80</v>
      </c>
      <c r="W6" s="5">
        <f t="shared" si="2"/>
        <v>80</v>
      </c>
      <c r="X6" s="5"/>
      <c r="Y6" s="5"/>
      <c r="Z6" s="5"/>
      <c r="AA6" s="5"/>
      <c r="AB6" s="5"/>
    </row>
    <row r="7" spans="18:28" ht="12.75">
      <c r="R7" s="5"/>
      <c r="S7" s="5">
        <v>5</v>
      </c>
      <c r="T7" s="4">
        <v>40</v>
      </c>
      <c r="U7" s="5">
        <f t="shared" si="0"/>
        <v>200</v>
      </c>
      <c r="V7" s="5">
        <f t="shared" si="1"/>
        <v>160</v>
      </c>
      <c r="W7" s="5">
        <f t="shared" si="2"/>
        <v>320</v>
      </c>
      <c r="X7" s="5"/>
      <c r="Y7" s="5"/>
      <c r="Z7" s="5"/>
      <c r="AA7" s="5"/>
      <c r="AB7" s="5"/>
    </row>
    <row r="8" spans="18:28" ht="12.75">
      <c r="R8" s="5"/>
      <c r="S8" s="5">
        <v>6</v>
      </c>
      <c r="T8" s="4">
        <v>20</v>
      </c>
      <c r="U8" s="5">
        <f t="shared" si="0"/>
        <v>120</v>
      </c>
      <c r="V8" s="5">
        <f t="shared" si="1"/>
        <v>180</v>
      </c>
      <c r="W8" s="5">
        <f t="shared" si="2"/>
        <v>540</v>
      </c>
      <c r="X8" s="5"/>
      <c r="Y8" s="5"/>
      <c r="Z8" s="5"/>
      <c r="AA8" s="5"/>
      <c r="AB8" s="5"/>
    </row>
    <row r="9" spans="18:28" ht="12.75"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8:28" ht="12.75">
      <c r="R10" s="5"/>
      <c r="S10" s="5"/>
      <c r="T10" s="5">
        <f>SUM(T2:T9)</f>
        <v>380</v>
      </c>
      <c r="U10" s="5">
        <f>SUM(U2:U9)</f>
        <v>1140</v>
      </c>
      <c r="V10" s="5">
        <f>SUM(V2:V8)</f>
        <v>840</v>
      </c>
      <c r="W10" s="5">
        <f>SUM(W2:W8)</f>
        <v>0</v>
      </c>
      <c r="X10" s="5"/>
      <c r="Y10" s="5"/>
      <c r="Z10" s="5"/>
      <c r="AA10" s="5"/>
      <c r="AB10" s="5"/>
    </row>
    <row r="11" spans="18:28" ht="12.75"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8:28" ht="12.75">
      <c r="R12" s="5"/>
      <c r="S12" s="5"/>
      <c r="T12" s="5" t="s">
        <v>13</v>
      </c>
      <c r="U12" s="5">
        <f>U10/T10</f>
        <v>3</v>
      </c>
      <c r="V12" s="5">
        <f>V10/T10</f>
        <v>2.210526315789474</v>
      </c>
      <c r="W12" s="5">
        <f>W10/T10</f>
        <v>0</v>
      </c>
      <c r="X12" s="5"/>
      <c r="Y12" s="5"/>
      <c r="Z12" s="5"/>
      <c r="AA12" s="5"/>
      <c r="AB12" s="5"/>
    </row>
    <row r="13" spans="18:28" ht="12.75">
      <c r="R13" s="5"/>
      <c r="S13" s="5"/>
      <c r="T13" s="5">
        <v>10</v>
      </c>
      <c r="U13" s="5"/>
      <c r="V13" s="5"/>
      <c r="W13" s="5"/>
      <c r="X13" s="5"/>
      <c r="Y13" s="5"/>
      <c r="Z13" s="5"/>
      <c r="AA13" s="5"/>
      <c r="AB13" s="5"/>
    </row>
    <row r="14" spans="18:28" ht="12.75">
      <c r="R14" s="5"/>
      <c r="S14" s="5"/>
      <c r="T14" s="5">
        <v>20</v>
      </c>
      <c r="U14" s="5"/>
      <c r="V14" s="5">
        <f>SQRT(V12)</f>
        <v>1.4867838833500564</v>
      </c>
      <c r="W14" s="5">
        <f>W12/V14^3</f>
        <v>0</v>
      </c>
      <c r="X14" s="5"/>
      <c r="Y14" s="5"/>
      <c r="Z14" s="5"/>
      <c r="AA14" s="5"/>
      <c r="AB14" s="5"/>
    </row>
    <row r="15" spans="18:28" ht="12.75">
      <c r="R15" s="5"/>
      <c r="S15" s="5"/>
      <c r="T15" s="5">
        <v>40</v>
      </c>
      <c r="U15" s="5"/>
      <c r="V15" s="5"/>
      <c r="W15" s="5"/>
      <c r="X15" s="5"/>
      <c r="Y15" s="5"/>
      <c r="Z15" s="5"/>
      <c r="AA15" s="5"/>
      <c r="AB15" s="5"/>
    </row>
    <row r="16" spans="18:28" ht="12.75">
      <c r="R16" s="5"/>
      <c r="S16" s="5"/>
      <c r="T16" s="5">
        <v>60</v>
      </c>
      <c r="U16" s="5"/>
      <c r="V16" s="5"/>
      <c r="W16" s="5"/>
      <c r="X16" s="5"/>
      <c r="Y16" s="5"/>
      <c r="Z16" s="5"/>
      <c r="AA16" s="5"/>
      <c r="AB16" s="5"/>
    </row>
    <row r="17" spans="18:28" ht="12.75">
      <c r="R17" s="5"/>
      <c r="S17" s="5"/>
      <c r="T17" s="5">
        <v>40</v>
      </c>
      <c r="U17" s="5"/>
      <c r="V17" s="5"/>
      <c r="W17" s="5"/>
      <c r="X17" s="5"/>
      <c r="Y17" s="5"/>
      <c r="Z17" s="5"/>
      <c r="AA17" s="5"/>
      <c r="AB17" s="5"/>
    </row>
    <row r="18" spans="5:28" ht="18">
      <c r="E18" s="13" t="s">
        <v>11</v>
      </c>
      <c r="F18" s="13"/>
      <c r="G18" s="13"/>
      <c r="H18" s="2">
        <f>W14</f>
        <v>0</v>
      </c>
      <c r="R18" s="5"/>
      <c r="S18" s="5"/>
      <c r="T18" s="5">
        <v>20</v>
      </c>
      <c r="U18" s="5"/>
      <c r="V18" s="5"/>
      <c r="W18" s="5"/>
      <c r="X18" s="5"/>
      <c r="Y18" s="5"/>
      <c r="Z18" s="5"/>
      <c r="AA18" s="5"/>
      <c r="AB18" s="5"/>
    </row>
    <row r="19" spans="18:28" ht="12.75">
      <c r="R19" s="5"/>
      <c r="S19" s="5"/>
      <c r="T19" s="5">
        <v>10</v>
      </c>
      <c r="U19" s="5"/>
      <c r="V19" s="5"/>
      <c r="W19" s="5"/>
      <c r="X19" s="5"/>
      <c r="Y19" s="5"/>
      <c r="Z19" s="5"/>
      <c r="AA19" s="5"/>
      <c r="AB19" s="5"/>
    </row>
    <row r="20" spans="18:28" ht="12.75"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8:28" ht="12.75"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5" ht="12.75">
      <c r="S25" s="1">
        <v>4</v>
      </c>
    </row>
    <row r="40" spans="1:10" ht="12.75">
      <c r="A40" s="3" t="s">
        <v>2</v>
      </c>
      <c r="B40" s="3" t="s">
        <v>3</v>
      </c>
      <c r="C40" s="3" t="s">
        <v>4</v>
      </c>
      <c r="D40" s="3" t="s">
        <v>5</v>
      </c>
      <c r="E40" s="3" t="s">
        <v>6</v>
      </c>
      <c r="F40" s="3" t="s">
        <v>7</v>
      </c>
      <c r="G40" s="3" t="s">
        <v>8</v>
      </c>
      <c r="H40" s="3" t="s">
        <v>9</v>
      </c>
      <c r="I40" s="3" t="s">
        <v>10</v>
      </c>
      <c r="J40" s="4"/>
    </row>
    <row r="41" spans="1:10" ht="12.75">
      <c r="A41" s="4">
        <v>1</v>
      </c>
      <c r="B41" s="4">
        <v>5</v>
      </c>
      <c r="C41" s="4">
        <v>2</v>
      </c>
      <c r="D41" s="4">
        <v>20</v>
      </c>
      <c r="E41" s="4">
        <v>40</v>
      </c>
      <c r="F41" s="4">
        <v>80</v>
      </c>
      <c r="G41" s="4">
        <v>20</v>
      </c>
      <c r="H41" s="4">
        <v>60</v>
      </c>
      <c r="I41" s="4">
        <v>100</v>
      </c>
      <c r="J41" s="4"/>
    </row>
    <row r="42" spans="1:10" ht="12.75">
      <c r="A42" s="4">
        <v>2</v>
      </c>
      <c r="B42" s="4">
        <v>10</v>
      </c>
      <c r="C42" s="4">
        <v>5</v>
      </c>
      <c r="D42" s="4">
        <v>40</v>
      </c>
      <c r="E42" s="4">
        <v>60</v>
      </c>
      <c r="F42" s="4">
        <v>80</v>
      </c>
      <c r="G42" s="4">
        <v>60</v>
      </c>
      <c r="H42" s="4">
        <v>100</v>
      </c>
      <c r="I42" s="4">
        <v>20</v>
      </c>
      <c r="J42" s="4"/>
    </row>
    <row r="43" spans="1:10" ht="12.75">
      <c r="A43" s="4">
        <v>4</v>
      </c>
      <c r="B43" s="4">
        <v>30</v>
      </c>
      <c r="C43" s="4">
        <v>10</v>
      </c>
      <c r="D43" s="4">
        <v>80</v>
      </c>
      <c r="E43" s="4">
        <v>80</v>
      </c>
      <c r="F43" s="4">
        <v>80</v>
      </c>
      <c r="G43" s="4">
        <v>100</v>
      </c>
      <c r="H43" s="4">
        <v>80</v>
      </c>
      <c r="I43" s="4">
        <v>8</v>
      </c>
      <c r="J43" s="4"/>
    </row>
    <row r="44" spans="1:10" ht="12.75">
      <c r="A44" s="4">
        <v>6</v>
      </c>
      <c r="B44" s="4">
        <v>50</v>
      </c>
      <c r="C44" s="4">
        <v>80</v>
      </c>
      <c r="D44" s="4">
        <v>100</v>
      </c>
      <c r="E44" s="4">
        <v>100</v>
      </c>
      <c r="F44" s="4">
        <v>80</v>
      </c>
      <c r="G44" s="4">
        <v>80</v>
      </c>
      <c r="H44" s="4">
        <v>50</v>
      </c>
      <c r="I44" s="4">
        <v>6</v>
      </c>
      <c r="J44" s="4"/>
    </row>
    <row r="45" spans="1:10" ht="12.75">
      <c r="A45" s="4">
        <v>8</v>
      </c>
      <c r="B45" s="4">
        <v>80</v>
      </c>
      <c r="C45" s="4">
        <v>100</v>
      </c>
      <c r="D45" s="4">
        <v>80</v>
      </c>
      <c r="E45" s="4">
        <v>80</v>
      </c>
      <c r="F45" s="4">
        <v>80</v>
      </c>
      <c r="G45" s="4">
        <v>10</v>
      </c>
      <c r="H45" s="4">
        <v>30</v>
      </c>
      <c r="I45" s="4">
        <v>4</v>
      </c>
      <c r="J45" s="4"/>
    </row>
    <row r="46" spans="1:10" ht="12.75">
      <c r="A46" s="4">
        <v>20</v>
      </c>
      <c r="B46" s="4">
        <v>100</v>
      </c>
      <c r="C46" s="4">
        <v>60</v>
      </c>
      <c r="D46" s="4">
        <v>40</v>
      </c>
      <c r="E46" s="4">
        <v>60</v>
      </c>
      <c r="F46" s="4">
        <v>80</v>
      </c>
      <c r="G46" s="4">
        <v>5</v>
      </c>
      <c r="H46" s="4">
        <v>10</v>
      </c>
      <c r="I46" s="4">
        <v>2</v>
      </c>
      <c r="J46" s="4"/>
    </row>
    <row r="47" spans="1:10" ht="12.75">
      <c r="A47" s="4">
        <v>100</v>
      </c>
      <c r="B47" s="4">
        <v>60</v>
      </c>
      <c r="C47" s="4">
        <v>20</v>
      </c>
      <c r="D47" s="4">
        <v>20</v>
      </c>
      <c r="E47" s="4">
        <v>40</v>
      </c>
      <c r="F47" s="4">
        <v>80</v>
      </c>
      <c r="G47" s="4">
        <v>2</v>
      </c>
      <c r="H47" s="4">
        <v>5</v>
      </c>
      <c r="I47" s="4">
        <v>1</v>
      </c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</sheetData>
  <sheetProtection/>
  <mergeCells count="1">
    <mergeCell ref="E18:G18"/>
  </mergeCells>
  <hyperlinks>
    <hyperlink ref="C1" location="Histogram!A1" display="Histogram"/>
    <hyperlink ref="E1" location="Asymetria!A1" display="Asymetria"/>
    <hyperlink ref="D1" location="BoxPlot!A1" display="BoxPlot"/>
    <hyperlink ref="A1" location="Opis!A1" display="Analiza struktury"/>
  </hyperlink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KompXP</dc:creator>
  <cp:keywords/>
  <dc:description/>
  <cp:lastModifiedBy>stat</cp:lastModifiedBy>
  <dcterms:created xsi:type="dcterms:W3CDTF">2007-06-30T19:39:14Z</dcterms:created>
  <dcterms:modified xsi:type="dcterms:W3CDTF">2007-07-20T20:05:15Z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